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ANCIJSKA IZVJEŠĆA\2025\financijski izvještaj 1.1.2025-31.12.2025\fina za aplikaciju\novo 5.2.2026. izmjena\"/>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s="1"/>
  <c r="E341" i="9"/>
  <c r="H340" i="9"/>
  <c r="G340" i="9"/>
  <c r="F340" i="9"/>
  <c r="F339" i="9"/>
  <c r="F338" i="9"/>
  <c r="F337" i="9"/>
  <c r="F336" i="9"/>
  <c r="H335" i="9"/>
  <c r="G335" i="9"/>
  <c r="E335" i="9" s="1"/>
  <c r="B335" i="9" s="1"/>
  <c r="F335" i="9"/>
  <c r="F334" i="9"/>
  <c r="H333" i="9"/>
  <c r="G333" i="9"/>
  <c r="F333" i="9"/>
  <c r="E333" i="9"/>
  <c r="B333" i="9"/>
  <c r="H332" i="9"/>
  <c r="G332" i="9"/>
  <c r="F332" i="9"/>
  <c r="H331" i="9"/>
  <c r="G331" i="9"/>
  <c r="E331" i="9" s="1"/>
  <c r="B331" i="9" s="1"/>
  <c r="F331" i="9"/>
  <c r="H330" i="9"/>
  <c r="G330" i="9"/>
  <c r="E330" i="9" s="1"/>
  <c r="B330" i="9" s="1"/>
  <c r="F330" i="9"/>
  <c r="H329" i="9"/>
  <c r="G329" i="9"/>
  <c r="F329" i="9"/>
  <c r="H328" i="9"/>
  <c r="G328" i="9"/>
  <c r="F328" i="9"/>
  <c r="B328" i="9" s="1"/>
  <c r="E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E290" i="9"/>
  <c r="B290" i="9" s="1"/>
  <c r="M289" i="9"/>
  <c r="L289" i="9"/>
  <c r="F289" i="9"/>
  <c r="B289" i="9" s="1"/>
  <c r="E289" i="9"/>
  <c r="M288" i="9"/>
  <c r="L288" i="9"/>
  <c r="F288" i="9" s="1"/>
  <c r="E288" i="9"/>
  <c r="B288" i="9"/>
  <c r="M287" i="9"/>
  <c r="L287" i="9"/>
  <c r="F287" i="9"/>
  <c r="E287" i="9"/>
  <c r="M286" i="9"/>
  <c r="L286" i="9"/>
  <c r="F286" i="9"/>
  <c r="E286" i="9"/>
  <c r="B286" i="9" s="1"/>
  <c r="M285" i="9"/>
  <c r="L285" i="9"/>
  <c r="F285" i="9" s="1"/>
  <c r="B285" i="9" s="1"/>
  <c r="E285" i="9"/>
  <c r="M284" i="9"/>
  <c r="L284" i="9"/>
  <c r="F284" i="9" s="1"/>
  <c r="E284" i="9"/>
  <c r="B284" i="9" s="1"/>
  <c r="M283" i="9"/>
  <c r="L283" i="9"/>
  <c r="F283" i="9"/>
  <c r="E283" i="9"/>
  <c r="B283" i="9" s="1"/>
  <c r="M282" i="9"/>
  <c r="L282" i="9"/>
  <c r="F282" i="9" s="1"/>
  <c r="E282" i="9"/>
  <c r="B282" i="9" s="1"/>
  <c r="M281" i="9"/>
  <c r="L281" i="9"/>
  <c r="F281" i="9"/>
  <c r="B281" i="9" s="1"/>
  <c r="E281" i="9"/>
  <c r="M280" i="9"/>
  <c r="L280" i="9"/>
  <c r="F280" i="9" s="1"/>
  <c r="E280" i="9"/>
  <c r="B280" i="9"/>
  <c r="M279" i="9"/>
  <c r="L279" i="9"/>
  <c r="F279" i="9"/>
  <c r="E279" i="9"/>
  <c r="M278" i="9"/>
  <c r="L278" i="9"/>
  <c r="F278" i="9"/>
  <c r="E278" i="9"/>
  <c r="B278" i="9" s="1"/>
  <c r="M277" i="9"/>
  <c r="L277" i="9"/>
  <c r="F277" i="9" s="1"/>
  <c r="B277" i="9" s="1"/>
  <c r="E277" i="9"/>
  <c r="M276" i="9"/>
  <c r="L276" i="9"/>
  <c r="F276" i="9" s="1"/>
  <c r="E276" i="9"/>
  <c r="B276" i="9" s="1"/>
  <c r="M275" i="9"/>
  <c r="L275" i="9"/>
  <c r="F275" i="9"/>
  <c r="E275" i="9"/>
  <c r="B275" i="9" s="1"/>
  <c r="M274" i="9"/>
  <c r="L274" i="9"/>
  <c r="F274" i="9" s="1"/>
  <c r="E274" i="9"/>
  <c r="B274" i="9" s="1"/>
  <c r="M273" i="9"/>
  <c r="L273" i="9"/>
  <c r="F273" i="9"/>
  <c r="B273" i="9" s="1"/>
  <c r="E273" i="9"/>
  <c r="M272" i="9"/>
  <c r="L272" i="9"/>
  <c r="F272" i="9" s="1"/>
  <c r="E272" i="9"/>
  <c r="B272" i="9"/>
  <c r="M271" i="9"/>
  <c r="L271" i="9"/>
  <c r="F271" i="9"/>
  <c r="E271" i="9"/>
  <c r="M270" i="9"/>
  <c r="L270" i="9"/>
  <c r="F270" i="9"/>
  <c r="E270" i="9"/>
  <c r="B270" i="9" s="1"/>
  <c r="M269" i="9"/>
  <c r="L269" i="9"/>
  <c r="F269" i="9" s="1"/>
  <c r="B269" i="9" s="1"/>
  <c r="E269" i="9"/>
  <c r="M268" i="9"/>
  <c r="L268" i="9"/>
  <c r="F268" i="9" s="1"/>
  <c r="E268" i="9"/>
  <c r="B268" i="9" s="1"/>
  <c r="M267" i="9"/>
  <c r="L267" i="9"/>
  <c r="F267" i="9"/>
  <c r="E267" i="9"/>
  <c r="B267" i="9" s="1"/>
  <c r="M266" i="9"/>
  <c r="L266" i="9"/>
  <c r="F266" i="9" s="1"/>
  <c r="E266" i="9"/>
  <c r="B266" i="9" s="1"/>
  <c r="M265" i="9"/>
  <c r="L265" i="9"/>
  <c r="F265" i="9"/>
  <c r="B265" i="9" s="1"/>
  <c r="E265" i="9"/>
  <c r="M264" i="9"/>
  <c r="L264" i="9"/>
  <c r="F264" i="9" s="1"/>
  <c r="E264" i="9"/>
  <c r="B264" i="9"/>
  <c r="M263" i="9"/>
  <c r="L263" i="9"/>
  <c r="F263" i="9"/>
  <c r="E263" i="9"/>
  <c r="M262" i="9"/>
  <c r="L262" i="9"/>
  <c r="F262" i="9"/>
  <c r="E262" i="9"/>
  <c r="B262" i="9" s="1"/>
  <c r="M261" i="9"/>
  <c r="L261" i="9"/>
  <c r="F261" i="9" s="1"/>
  <c r="B261" i="9" s="1"/>
  <c r="E261" i="9"/>
  <c r="M260" i="9"/>
  <c r="L260" i="9"/>
  <c r="F260" i="9" s="1"/>
  <c r="E260" i="9"/>
  <c r="B260" i="9" s="1"/>
  <c r="M259" i="9"/>
  <c r="L259" i="9"/>
  <c r="F259" i="9"/>
  <c r="E259" i="9"/>
  <c r="B259" i="9" s="1"/>
  <c r="M258" i="9"/>
  <c r="L258" i="9"/>
  <c r="F258" i="9" s="1"/>
  <c r="E258" i="9"/>
  <c r="B258" i="9" s="1"/>
  <c r="M257" i="9"/>
  <c r="L257" i="9"/>
  <c r="F257" i="9"/>
  <c r="B257" i="9" s="1"/>
  <c r="E257" i="9"/>
  <c r="M256" i="9"/>
  <c r="L256" i="9"/>
  <c r="F256" i="9" s="1"/>
  <c r="E256" i="9"/>
  <c r="B256" i="9"/>
  <c r="M255" i="9"/>
  <c r="L255" i="9"/>
  <c r="F255" i="9"/>
  <c r="E255" i="9"/>
  <c r="M254" i="9"/>
  <c r="L254" i="9"/>
  <c r="F254" i="9"/>
  <c r="E254" i="9"/>
  <c r="B254" i="9" s="1"/>
  <c r="M253" i="9"/>
  <c r="L253" i="9"/>
  <c r="F253" i="9" s="1"/>
  <c r="B253" i="9" s="1"/>
  <c r="E253" i="9"/>
  <c r="M252" i="9"/>
  <c r="L252" i="9"/>
  <c r="F252" i="9" s="1"/>
  <c r="E252" i="9"/>
  <c r="B252" i="9" s="1"/>
  <c r="M251" i="9"/>
  <c r="L251" i="9"/>
  <c r="F251" i="9"/>
  <c r="E251" i="9"/>
  <c r="B251" i="9" s="1"/>
  <c r="M250" i="9"/>
  <c r="L250" i="9"/>
  <c r="F250" i="9" s="1"/>
  <c r="E250" i="9"/>
  <c r="B250" i="9" s="1"/>
  <c r="M249" i="9"/>
  <c r="L249" i="9"/>
  <c r="F249" i="9"/>
  <c r="B249" i="9" s="1"/>
  <c r="E249" i="9"/>
  <c r="M248" i="9"/>
  <c r="L248" i="9"/>
  <c r="F248" i="9" s="1"/>
  <c r="E248" i="9"/>
  <c r="B248" i="9"/>
  <c r="M247" i="9"/>
  <c r="F247" i="9" s="1"/>
  <c r="L247" i="9"/>
  <c r="E247" i="9"/>
  <c r="M246" i="9"/>
  <c r="L246" i="9"/>
  <c r="F246" i="9"/>
  <c r="E246" i="9"/>
  <c r="B246" i="9" s="1"/>
  <c r="M245" i="9"/>
  <c r="L245" i="9"/>
  <c r="E245" i="9"/>
  <c r="M244" i="9"/>
  <c r="L244" i="9"/>
  <c r="F244" i="9" s="1"/>
  <c r="E244" i="9"/>
  <c r="M243" i="9"/>
  <c r="L243" i="9"/>
  <c r="F243" i="9"/>
  <c r="E243" i="9"/>
  <c r="B243" i="9" s="1"/>
  <c r="M242" i="9"/>
  <c r="L242" i="9"/>
  <c r="E242" i="9"/>
  <c r="M241" i="9"/>
  <c r="L241" i="9"/>
  <c r="E241" i="9"/>
  <c r="M240" i="9"/>
  <c r="L240" i="9"/>
  <c r="E240" i="9"/>
  <c r="M239" i="9"/>
  <c r="L239" i="9"/>
  <c r="F239" i="9"/>
  <c r="E239" i="9"/>
  <c r="M238" i="9"/>
  <c r="L238" i="9"/>
  <c r="E238" i="9"/>
  <c r="M237" i="9"/>
  <c r="L237" i="9"/>
  <c r="E237" i="9"/>
  <c r="M236" i="9"/>
  <c r="L236" i="9"/>
  <c r="E236" i="9"/>
  <c r="M235" i="9"/>
  <c r="L235" i="9"/>
  <c r="F235" i="9"/>
  <c r="E235" i="9"/>
  <c r="B235" i="9" s="1"/>
  <c r="M234" i="9"/>
  <c r="L234" i="9"/>
  <c r="F234" i="9" s="1"/>
  <c r="E234" i="9"/>
  <c r="M233" i="9"/>
  <c r="L233" i="9"/>
  <c r="F233" i="9" s="1"/>
  <c r="B233" i="9" s="1"/>
  <c r="E233" i="9"/>
  <c r="M232" i="9"/>
  <c r="L232" i="9"/>
  <c r="F232" i="9" s="1"/>
  <c r="E232" i="9"/>
  <c r="B232" i="9"/>
  <c r="M231" i="9"/>
  <c r="L231" i="9"/>
  <c r="F231" i="9"/>
  <c r="E231" i="9"/>
  <c r="M230" i="9"/>
  <c r="L230" i="9"/>
  <c r="F230" i="9" s="1"/>
  <c r="E230" i="9"/>
  <c r="M229" i="9"/>
  <c r="L229" i="9"/>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F170" i="9"/>
  <c r="H169" i="9"/>
  <c r="G169" i="9"/>
  <c r="F169" i="9"/>
  <c r="E169" i="9"/>
  <c r="B169" i="9" s="1"/>
  <c r="H168" i="9"/>
  <c r="G168" i="9"/>
  <c r="F168" i="9"/>
  <c r="H167" i="9"/>
  <c r="G167" i="9"/>
  <c r="F167" i="9"/>
  <c r="E167" i="9"/>
  <c r="B167" i="9" s="1"/>
  <c r="H166" i="9"/>
  <c r="G166" i="9"/>
  <c r="F166" i="9"/>
  <c r="H165" i="9"/>
  <c r="G165" i="9"/>
  <c r="F165" i="9"/>
  <c r="E165" i="9"/>
  <c r="H164" i="9"/>
  <c r="G164" i="9"/>
  <c r="F164" i="9"/>
  <c r="E164" i="9"/>
  <c r="B164" i="9"/>
  <c r="H163" i="9"/>
  <c r="G163" i="9"/>
  <c r="E163" i="9" s="1"/>
  <c r="B163" i="9" s="1"/>
  <c r="F163" i="9"/>
  <c r="H162" i="9"/>
  <c r="E162" i="9" s="1"/>
  <c r="B162" i="9" s="1"/>
  <c r="G162" i="9"/>
  <c r="F162" i="9"/>
  <c r="H161" i="9"/>
  <c r="G161" i="9"/>
  <c r="F161" i="9"/>
  <c r="E161" i="9"/>
  <c r="B161" i="9" s="1"/>
  <c r="H160" i="9"/>
  <c r="G160" i="9"/>
  <c r="E160" i="9" s="1"/>
  <c r="F160" i="9"/>
  <c r="H159" i="9"/>
  <c r="G159" i="9"/>
  <c r="F159" i="9"/>
  <c r="E159" i="9"/>
  <c r="B159" i="9" s="1"/>
  <c r="H158" i="9"/>
  <c r="G158" i="9"/>
  <c r="E158" i="9" s="1"/>
  <c r="F158" i="9"/>
  <c r="B158" i="9"/>
  <c r="H157" i="9"/>
  <c r="G157" i="9"/>
  <c r="E157" i="9" s="1"/>
  <c r="B157" i="9" s="1"/>
  <c r="F157" i="9"/>
  <c r="F156" i="9"/>
  <c r="H155" i="9"/>
  <c r="G155" i="9"/>
  <c r="E155" i="9" s="1"/>
  <c r="B155" i="9" s="1"/>
  <c r="F155" i="9"/>
  <c r="H154" i="9"/>
  <c r="E154" i="9" s="1"/>
  <c r="B154" i="9" s="1"/>
  <c r="G154" i="9"/>
  <c r="F154" i="9"/>
  <c r="H153" i="9"/>
  <c r="G153" i="9"/>
  <c r="F153" i="9"/>
  <c r="E153" i="9"/>
  <c r="B153" i="9" s="1"/>
  <c r="H152" i="9"/>
  <c r="G152" i="9"/>
  <c r="E152" i="9" s="1"/>
  <c r="F152" i="9"/>
  <c r="H151" i="9"/>
  <c r="G151" i="9"/>
  <c r="F151" i="9"/>
  <c r="E151" i="9"/>
  <c r="B151" i="9" s="1"/>
  <c r="H150" i="9"/>
  <c r="G150" i="9"/>
  <c r="E150" i="9" s="1"/>
  <c r="F150" i="9"/>
  <c r="B150" i="9"/>
  <c r="H149" i="9"/>
  <c r="G149" i="9"/>
  <c r="E149" i="9" s="1"/>
  <c r="F149" i="9"/>
  <c r="H148" i="9"/>
  <c r="G148" i="9"/>
  <c r="F148" i="9"/>
  <c r="E148" i="9"/>
  <c r="B148" i="9"/>
  <c r="H147" i="9"/>
  <c r="G147" i="9"/>
  <c r="E147" i="9" s="1"/>
  <c r="B147" i="9" s="1"/>
  <c r="F147" i="9"/>
  <c r="H146" i="9"/>
  <c r="G146" i="9"/>
  <c r="F146" i="9"/>
  <c r="E146" i="9"/>
  <c r="B146" i="9"/>
  <c r="H145" i="9"/>
  <c r="G145" i="9"/>
  <c r="F145" i="9"/>
  <c r="E145" i="9"/>
  <c r="B145" i="9"/>
  <c r="H144" i="9"/>
  <c r="G144" i="9"/>
  <c r="E144" i="9" s="1"/>
  <c r="F144" i="9"/>
  <c r="H143" i="9"/>
  <c r="G143" i="9"/>
  <c r="E143" i="9" s="1"/>
  <c r="B143" i="9" s="1"/>
  <c r="F143" i="9"/>
  <c r="H142" i="9"/>
  <c r="G142" i="9"/>
  <c r="E142" i="9" s="1"/>
  <c r="F142" i="9"/>
  <c r="B142" i="9"/>
  <c r="H141" i="9"/>
  <c r="E141" i="9" s="1"/>
  <c r="B141" i="9" s="1"/>
  <c r="G141" i="9"/>
  <c r="F141" i="9"/>
  <c r="H140" i="9"/>
  <c r="G140" i="9"/>
  <c r="F140" i="9"/>
  <c r="E140" i="9"/>
  <c r="B140" i="9"/>
  <c r="H139" i="9"/>
  <c r="G139" i="9"/>
  <c r="F139" i="9"/>
  <c r="H138" i="9"/>
  <c r="G138" i="9"/>
  <c r="F138" i="9"/>
  <c r="E138" i="9"/>
  <c r="B138" i="9"/>
  <c r="H137" i="9"/>
  <c r="G137" i="9"/>
  <c r="F137" i="9"/>
  <c r="E137" i="9"/>
  <c r="B137" i="9"/>
  <c r="H136" i="9"/>
  <c r="G136" i="9"/>
  <c r="F136" i="9"/>
  <c r="H135" i="9"/>
  <c r="G135" i="9"/>
  <c r="F135" i="9"/>
  <c r="E135" i="9"/>
  <c r="B135" i="9"/>
  <c r="H134" i="9"/>
  <c r="G134" i="9"/>
  <c r="F134" i="9"/>
  <c r="H133" i="9"/>
  <c r="G133" i="9"/>
  <c r="F133" i="9"/>
  <c r="E133" i="9"/>
  <c r="B133" i="9" s="1"/>
  <c r="H132" i="9"/>
  <c r="G132" i="9"/>
  <c r="F132" i="9"/>
  <c r="E132" i="9"/>
  <c r="H131" i="9"/>
  <c r="G131" i="9"/>
  <c r="E131" i="9" s="1"/>
  <c r="B131" i="9" s="1"/>
  <c r="F131" i="9"/>
  <c r="H130" i="9"/>
  <c r="G130" i="9"/>
  <c r="E130" i="9" s="1"/>
  <c r="F130" i="9"/>
  <c r="H129" i="9"/>
  <c r="G129" i="9"/>
  <c r="F129" i="9"/>
  <c r="E129" i="9"/>
  <c r="B129" i="9" s="1"/>
  <c r="H128" i="9"/>
  <c r="G128" i="9"/>
  <c r="F128" i="9"/>
  <c r="H127" i="9"/>
  <c r="G127" i="9"/>
  <c r="F127" i="9"/>
  <c r="E127" i="9"/>
  <c r="B127" i="9" s="1"/>
  <c r="H126" i="9"/>
  <c r="G126" i="9"/>
  <c r="F126" i="9"/>
  <c r="H125" i="9"/>
  <c r="G125" i="9"/>
  <c r="F125" i="9"/>
  <c r="E125" i="9"/>
  <c r="H124" i="9"/>
  <c r="G124" i="9"/>
  <c r="F124" i="9"/>
  <c r="E124" i="9"/>
  <c r="B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G118" i="9"/>
  <c r="E118" i="9" s="1"/>
  <c r="F118" i="9"/>
  <c r="B118" i="9"/>
  <c r="H117" i="9"/>
  <c r="G117" i="9"/>
  <c r="E117" i="9" s="1"/>
  <c r="B117" i="9" s="1"/>
  <c r="F117" i="9"/>
  <c r="H116" i="9"/>
  <c r="G116" i="9"/>
  <c r="F116" i="9"/>
  <c r="E116" i="9"/>
  <c r="B116" i="9"/>
  <c r="H115" i="9"/>
  <c r="G115" i="9"/>
  <c r="E115" i="9" s="1"/>
  <c r="B115" i="9" s="1"/>
  <c r="F115" i="9"/>
  <c r="H114" i="9"/>
  <c r="E114" i="9" s="1"/>
  <c r="G114" i="9"/>
  <c r="F114" i="9"/>
  <c r="B114" i="9"/>
  <c r="H113" i="9"/>
  <c r="G113" i="9"/>
  <c r="F113" i="9"/>
  <c r="E113" i="9"/>
  <c r="B113" i="9" s="1"/>
  <c r="H112" i="9"/>
  <c r="G112" i="9"/>
  <c r="E112" i="9" s="1"/>
  <c r="F112" i="9"/>
  <c r="H111" i="9"/>
  <c r="G111" i="9"/>
  <c r="F111" i="9"/>
  <c r="E111" i="9"/>
  <c r="B111" i="9" s="1"/>
  <c r="H110" i="9"/>
  <c r="G110" i="9"/>
  <c r="E110" i="9" s="1"/>
  <c r="F110" i="9"/>
  <c r="B110" i="9"/>
  <c r="H109" i="9"/>
  <c r="E109" i="9" s="1"/>
  <c r="B109" i="9" s="1"/>
  <c r="G109" i="9"/>
  <c r="F109" i="9"/>
  <c r="H108" i="9"/>
  <c r="G108" i="9"/>
  <c r="F108" i="9"/>
  <c r="B108" i="9" s="1"/>
  <c r="E108" i="9"/>
  <c r="H107" i="9"/>
  <c r="G107" i="9"/>
  <c r="E107" i="9" s="1"/>
  <c r="B107" i="9" s="1"/>
  <c r="F107" i="9"/>
  <c r="H106" i="9"/>
  <c r="G106" i="9"/>
  <c r="F106" i="9"/>
  <c r="B106" i="9" s="1"/>
  <c r="E106" i="9"/>
  <c r="H105" i="9"/>
  <c r="G105" i="9"/>
  <c r="F105" i="9"/>
  <c r="E105" i="9"/>
  <c r="B105" i="9"/>
  <c r="H104" i="9"/>
  <c r="G104" i="9"/>
  <c r="F104" i="9"/>
  <c r="H103" i="9"/>
  <c r="G103" i="9"/>
  <c r="E103" i="9" s="1"/>
  <c r="B103" i="9" s="1"/>
  <c r="F103" i="9"/>
  <c r="H102" i="9"/>
  <c r="G102" i="9"/>
  <c r="F102" i="9"/>
  <c r="H101" i="9"/>
  <c r="E101" i="9" s="1"/>
  <c r="B101" i="9" s="1"/>
  <c r="G101" i="9"/>
  <c r="F101" i="9"/>
  <c r="H100" i="9"/>
  <c r="G100" i="9"/>
  <c r="F100" i="9"/>
  <c r="B100" i="9" s="1"/>
  <c r="E100" i="9"/>
  <c r="H99" i="9"/>
  <c r="G99" i="9"/>
  <c r="E99" i="9" s="1"/>
  <c r="B99" i="9" s="1"/>
  <c r="F99" i="9"/>
  <c r="H98" i="9"/>
  <c r="G98" i="9"/>
  <c r="F98" i="9"/>
  <c r="H97" i="9"/>
  <c r="G97" i="9"/>
  <c r="F97" i="9"/>
  <c r="E97" i="9"/>
  <c r="B97" i="9" s="1"/>
  <c r="H96" i="9"/>
  <c r="G96" i="9"/>
  <c r="F96" i="9"/>
  <c r="H95" i="9"/>
  <c r="G95" i="9"/>
  <c r="F95" i="9"/>
  <c r="E95" i="9"/>
  <c r="B95" i="9" s="1"/>
  <c r="H94" i="9"/>
  <c r="G94" i="9"/>
  <c r="F94" i="9"/>
  <c r="H93" i="9"/>
  <c r="G93" i="9"/>
  <c r="F93" i="9"/>
  <c r="E93" i="9"/>
  <c r="H92" i="9"/>
  <c r="G92" i="9"/>
  <c r="F92" i="9"/>
  <c r="B92" i="9" s="1"/>
  <c r="E92" i="9"/>
  <c r="H91" i="9"/>
  <c r="G91" i="9"/>
  <c r="E91" i="9" s="1"/>
  <c r="B91" i="9" s="1"/>
  <c r="F91" i="9"/>
  <c r="H90" i="9"/>
  <c r="E90" i="9" s="1"/>
  <c r="G90" i="9"/>
  <c r="F90" i="9"/>
  <c r="H89" i="9"/>
  <c r="G89" i="9"/>
  <c r="F89" i="9"/>
  <c r="E89" i="9"/>
  <c r="B89" i="9" s="1"/>
  <c r="H88" i="9"/>
  <c r="G88" i="9"/>
  <c r="F88" i="9"/>
  <c r="H87" i="9"/>
  <c r="G87" i="9"/>
  <c r="E87" i="9" s="1"/>
  <c r="B87" i="9" s="1"/>
  <c r="F87" i="9"/>
  <c r="H86" i="9"/>
  <c r="G86" i="9"/>
  <c r="F86" i="9"/>
  <c r="H85" i="9"/>
  <c r="G85" i="9"/>
  <c r="E85" i="9" s="1"/>
  <c r="B85" i="9" s="1"/>
  <c r="F85" i="9"/>
  <c r="H84" i="9"/>
  <c r="G84" i="9"/>
  <c r="F84" i="9"/>
  <c r="E84" i="9"/>
  <c r="B84" i="9"/>
  <c r="H83" i="9"/>
  <c r="G83" i="9"/>
  <c r="E83" i="9" s="1"/>
  <c r="B83" i="9" s="1"/>
  <c r="F83" i="9"/>
  <c r="H82" i="9"/>
  <c r="E82" i="9" s="1"/>
  <c r="B82" i="9" s="1"/>
  <c r="G82" i="9"/>
  <c r="F82" i="9"/>
  <c r="H81" i="9"/>
  <c r="E81" i="9" s="1"/>
  <c r="G81" i="9"/>
  <c r="F81" i="9"/>
  <c r="H80" i="9"/>
  <c r="G80" i="9"/>
  <c r="E80" i="9" s="1"/>
  <c r="B80" i="9" s="1"/>
  <c r="F80" i="9"/>
  <c r="H79" i="9"/>
  <c r="E79" i="9" s="1"/>
  <c r="G79" i="9"/>
  <c r="F79" i="9"/>
  <c r="B79" i="9"/>
  <c r="H78" i="9"/>
  <c r="G78" i="9"/>
  <c r="E78" i="9" s="1"/>
  <c r="B78" i="9" s="1"/>
  <c r="F78" i="9"/>
  <c r="H77" i="9"/>
  <c r="G77" i="9"/>
  <c r="F77" i="9"/>
  <c r="E77" i="9"/>
  <c r="H76" i="9"/>
  <c r="G76" i="9"/>
  <c r="E76" i="9" s="1"/>
  <c r="B76" i="9" s="1"/>
  <c r="F76" i="9"/>
  <c r="H75" i="9"/>
  <c r="G75" i="9"/>
  <c r="F75" i="9"/>
  <c r="H74" i="9"/>
  <c r="G74" i="9"/>
  <c r="F74" i="9"/>
  <c r="E74" i="9"/>
  <c r="B74" i="9" s="1"/>
  <c r="H73" i="9"/>
  <c r="E73" i="9" s="1"/>
  <c r="G73" i="9"/>
  <c r="F73" i="9"/>
  <c r="H72" i="9"/>
  <c r="G72" i="9"/>
  <c r="E72" i="9" s="1"/>
  <c r="B72" i="9" s="1"/>
  <c r="F72" i="9"/>
  <c r="H71" i="9"/>
  <c r="E71" i="9" s="1"/>
  <c r="G71" i="9"/>
  <c r="F71" i="9"/>
  <c r="B71" i="9"/>
  <c r="H70" i="9"/>
  <c r="G70" i="9"/>
  <c r="E70" i="9" s="1"/>
  <c r="B70" i="9" s="1"/>
  <c r="F70" i="9"/>
  <c r="H69" i="9"/>
  <c r="G69" i="9"/>
  <c r="F69" i="9"/>
  <c r="E69" i="9"/>
  <c r="H68" i="9"/>
  <c r="G68" i="9"/>
  <c r="E68" i="9" s="1"/>
  <c r="B68" i="9" s="1"/>
  <c r="F68" i="9"/>
  <c r="H67" i="9"/>
  <c r="G67" i="9"/>
  <c r="F67" i="9"/>
  <c r="H66" i="9"/>
  <c r="G66" i="9"/>
  <c r="F66" i="9"/>
  <c r="E66" i="9"/>
  <c r="B66" i="9" s="1"/>
  <c r="H65" i="9"/>
  <c r="E65" i="9" s="1"/>
  <c r="G65" i="9"/>
  <c r="F65" i="9"/>
  <c r="H64" i="9"/>
  <c r="G64" i="9"/>
  <c r="E64" i="9" s="1"/>
  <c r="B64" i="9" s="1"/>
  <c r="F64" i="9"/>
  <c r="H63" i="9"/>
  <c r="G63" i="9"/>
  <c r="F63" i="9"/>
  <c r="E63" i="9"/>
  <c r="B63" i="9" s="1"/>
  <c r="H62" i="9"/>
  <c r="G62" i="9"/>
  <c r="E62" i="9" s="1"/>
  <c r="B62" i="9" s="1"/>
  <c r="F62" i="9"/>
  <c r="H61" i="9"/>
  <c r="G61" i="9"/>
  <c r="E61" i="9" s="1"/>
  <c r="B61" i="9" s="1"/>
  <c r="F61" i="9"/>
  <c r="H60" i="9"/>
  <c r="G60" i="9"/>
  <c r="E60" i="9" s="1"/>
  <c r="B60" i="9" s="1"/>
  <c r="F60" i="9"/>
  <c r="H59" i="9"/>
  <c r="G59" i="9"/>
  <c r="F59" i="9"/>
  <c r="H58" i="9"/>
  <c r="G58" i="9"/>
  <c r="F58" i="9"/>
  <c r="E58" i="9"/>
  <c r="B58" i="9"/>
  <c r="H57" i="9"/>
  <c r="E57" i="9" s="1"/>
  <c r="B57" i="9" s="1"/>
  <c r="G57" i="9"/>
  <c r="F57" i="9"/>
  <c r="H56" i="9"/>
  <c r="G56" i="9"/>
  <c r="F56" i="9"/>
  <c r="H55" i="9"/>
  <c r="E55" i="9" s="1"/>
  <c r="B55" i="9" s="1"/>
  <c r="G55" i="9"/>
  <c r="F55" i="9"/>
  <c r="H54" i="9"/>
  <c r="E54" i="9" s="1"/>
  <c r="B54" i="9" s="1"/>
  <c r="G54" i="9"/>
  <c r="F54" i="9"/>
  <c r="H53" i="9"/>
  <c r="E53" i="9" s="1"/>
  <c r="G53" i="9"/>
  <c r="F53" i="9"/>
  <c r="H52" i="9"/>
  <c r="G52" i="9"/>
  <c r="E52" i="9" s="1"/>
  <c r="B52" i="9" s="1"/>
  <c r="F52" i="9"/>
  <c r="H51" i="9"/>
  <c r="G51" i="9"/>
  <c r="F51" i="9"/>
  <c r="H50" i="9"/>
  <c r="E50" i="9" s="1"/>
  <c r="B50" i="9" s="1"/>
  <c r="G50" i="9"/>
  <c r="F50" i="9"/>
  <c r="H49" i="9"/>
  <c r="E49" i="9" s="1"/>
  <c r="B49" i="9" s="1"/>
  <c r="G49" i="9"/>
  <c r="F49" i="9"/>
  <c r="H48" i="9"/>
  <c r="E48" i="9" s="1"/>
  <c r="G48" i="9"/>
  <c r="F48" i="9"/>
  <c r="H47" i="9"/>
  <c r="G47" i="9"/>
  <c r="F47" i="9"/>
  <c r="E47" i="9"/>
  <c r="B47" i="9" s="1"/>
  <c r="H46" i="9"/>
  <c r="G46" i="9"/>
  <c r="E46" i="9" s="1"/>
  <c r="B46" i="9" s="1"/>
  <c r="F46" i="9"/>
  <c r="H45" i="9"/>
  <c r="G45" i="9"/>
  <c r="E45" i="9" s="1"/>
  <c r="B45" i="9" s="1"/>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E39" i="9" s="1"/>
  <c r="G39" i="9"/>
  <c r="F39" i="9"/>
  <c r="B39" i="9"/>
  <c r="H38" i="9"/>
  <c r="E38" i="9" s="1"/>
  <c r="B38" i="9" s="1"/>
  <c r="G38" i="9"/>
  <c r="F38" i="9"/>
  <c r="H37" i="9"/>
  <c r="G37" i="9"/>
  <c r="F37" i="9"/>
  <c r="H36" i="9"/>
  <c r="G36" i="9"/>
  <c r="F36" i="9"/>
  <c r="H35" i="9"/>
  <c r="G35" i="9"/>
  <c r="E35" i="9" s="1"/>
  <c r="B35" i="9" s="1"/>
  <c r="F35" i="9"/>
  <c r="H34" i="9"/>
  <c r="G34" i="9"/>
  <c r="E34" i="9" s="1"/>
  <c r="B34" i="9" s="1"/>
  <c r="F34" i="9"/>
  <c r="H33" i="9"/>
  <c r="E33" i="9" s="1"/>
  <c r="B33" i="9" s="1"/>
  <c r="G33" i="9"/>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E27" i="9" s="1"/>
  <c r="B27" i="9" s="1"/>
  <c r="F27" i="9"/>
  <c r="H26" i="9"/>
  <c r="G26" i="9"/>
  <c r="F26" i="9"/>
  <c r="H25" i="9"/>
  <c r="E25" i="9" s="1"/>
  <c r="B25" i="9" s="1"/>
  <c r="G25" i="9"/>
  <c r="F25" i="9"/>
  <c r="F24" i="9"/>
  <c r="I10" i="9"/>
  <c r="F4" i="9"/>
  <c r="O3" i="9"/>
  <c r="G296" i="9" s="1"/>
  <c r="E296" i="9" s="1"/>
  <c r="I3" i="9"/>
  <c r="H3" i="9"/>
  <c r="G3" i="9"/>
  <c r="D104" i="8"/>
  <c r="I41" i="3" s="1"/>
  <c r="D97" i="8"/>
  <c r="D92" i="8"/>
  <c r="C1669" i="1" s="1"/>
  <c r="G1669" i="1" s="1"/>
  <c r="D87" i="8"/>
  <c r="D82" i="8"/>
  <c r="D77" i="8"/>
  <c r="C1654" i="1" s="1"/>
  <c r="G1654" i="1" s="1"/>
  <c r="D72" i="8"/>
  <c r="D67" i="8"/>
  <c r="D62" i="8"/>
  <c r="C1639" i="1" s="1"/>
  <c r="H1639" i="1" s="1"/>
  <c r="D57" i="8"/>
  <c r="D52" i="8"/>
  <c r="D46" i="8"/>
  <c r="D37" i="8"/>
  <c r="D27" i="8"/>
  <c r="D25" i="8" s="1"/>
  <c r="C1602" i="1" s="1"/>
  <c r="D18" i="8"/>
  <c r="D8" i="8"/>
  <c r="C1585" i="1" s="1"/>
  <c r="E44" i="7"/>
  <c r="I36" i="3" s="1"/>
  <c r="D44" i="7"/>
  <c r="E39" i="7"/>
  <c r="D39" i="7"/>
  <c r="D38" i="7" s="1"/>
  <c r="E30" i="7"/>
  <c r="D30" i="7"/>
  <c r="E23" i="7"/>
  <c r="D23" i="7"/>
  <c r="D22" i="7" s="1"/>
  <c r="E14" i="7"/>
  <c r="D14" i="7"/>
  <c r="E7" i="7"/>
  <c r="D7" i="7"/>
  <c r="D6" i="7" s="1"/>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D89" i="6" s="1"/>
  <c r="F89"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D255" i="5" s="1"/>
  <c r="D251" i="5" s="1"/>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D178" i="5" s="1"/>
  <c r="F185" i="5"/>
  <c r="F184" i="5"/>
  <c r="F183" i="5"/>
  <c r="F182" i="5"/>
  <c r="E181" i="5"/>
  <c r="E178" i="5" s="1"/>
  <c r="D1182" i="1" s="1"/>
  <c r="H1182"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E135" i="5" s="1"/>
  <c r="D136" i="5"/>
  <c r="F135" i="5"/>
  <c r="D135" i="5"/>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E82" i="5"/>
  <c r="D82" i="5"/>
  <c r="F82" i="5" s="1"/>
  <c r="F81" i="5"/>
  <c r="F80" i="5"/>
  <c r="F79" i="5"/>
  <c r="F78" i="5"/>
  <c r="F77" i="5"/>
  <c r="E76" i="5"/>
  <c r="D76" i="5"/>
  <c r="F75" i="5"/>
  <c r="F74" i="5"/>
  <c r="F73" i="5"/>
  <c r="F72" i="5"/>
  <c r="E71" i="5"/>
  <c r="F71" i="5" s="1"/>
  <c r="D71" i="5"/>
  <c r="E70" i="5"/>
  <c r="D1075" i="1"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F598" i="4"/>
  <c r="E598" i="4"/>
  <c r="D598" i="4"/>
  <c r="D597" i="4" s="1"/>
  <c r="F597" i="4" s="1"/>
  <c r="F596" i="4"/>
  <c r="F595" i="4"/>
  <c r="F594" i="4"/>
  <c r="E594" i="4"/>
  <c r="D594" i="4"/>
  <c r="F593" i="4"/>
  <c r="F592" i="4"/>
  <c r="E591" i="4"/>
  <c r="D591" i="4"/>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36" i="4" s="1"/>
  <c r="F541" i="4"/>
  <c r="F540" i="4"/>
  <c r="F539" i="4"/>
  <c r="F538" i="4"/>
  <c r="F537" i="4"/>
  <c r="E537" i="4"/>
  <c r="E536" i="4" s="1"/>
  <c r="D537" i="4"/>
  <c r="F534" i="4"/>
  <c r="F533" i="4"/>
  <c r="F532" i="4"/>
  <c r="E532" i="4"/>
  <c r="D532" i="4"/>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E479" i="4" s="1"/>
  <c r="D485" i="4"/>
  <c r="F485" i="4" s="1"/>
  <c r="F484" i="4"/>
  <c r="F483" i="4"/>
  <c r="F482" i="4"/>
  <c r="F481" i="4"/>
  <c r="F480" i="4"/>
  <c r="E480" i="4"/>
  <c r="D480" i="4"/>
  <c r="D479" i="4" s="1"/>
  <c r="F479" i="4" s="1"/>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8" i="4" s="1"/>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E362" i="4"/>
  <c r="D362" i="4"/>
  <c r="F362" i="4" s="1"/>
  <c r="F361" i="4"/>
  <c r="D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E321" i="4" s="1"/>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10" i="4" s="1"/>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D221" i="4" s="1"/>
  <c r="F221" i="4" s="1"/>
  <c r="E221" i="4"/>
  <c r="F220" i="4"/>
  <c r="F219" i="4"/>
  <c r="F218" i="4"/>
  <c r="F217" i="4"/>
  <c r="E216" i="4"/>
  <c r="F216" i="4" s="1"/>
  <c r="D216" i="4"/>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G161" i="1" s="1"/>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9" i="4" s="1"/>
  <c r="F128" i="4"/>
  <c r="F127" i="4"/>
  <c r="E126" i="4"/>
  <c r="E125" i="4" s="1"/>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D49"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H36" i="3"/>
  <c r="G36" i="3"/>
  <c r="B36" i="3"/>
  <c r="H35" i="3"/>
  <c r="G35" i="3"/>
  <c r="B35" i="3"/>
  <c r="G34" i="3"/>
  <c r="B34" i="3"/>
  <c r="G33" i="3"/>
  <c r="B33" i="3"/>
  <c r="G31" i="3"/>
  <c r="B31" i="3"/>
  <c r="I30" i="3"/>
  <c r="G30" i="3"/>
  <c r="B30" i="3"/>
  <c r="I29" i="3"/>
  <c r="H29" i="3"/>
  <c r="G29" i="3"/>
  <c r="B29" i="3"/>
  <c r="I28" i="3"/>
  <c r="H28" i="3"/>
  <c r="G28" i="3"/>
  <c r="B28" i="3"/>
  <c r="I27" i="3"/>
  <c r="H27" i="3"/>
  <c r="G27" i="3"/>
  <c r="B27" i="3"/>
  <c r="H25"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G1683" i="1" s="1"/>
  <c r="C1682" i="1"/>
  <c r="H1682" i="1" s="1"/>
  <c r="C1680" i="1"/>
  <c r="G1680" i="1" s="1"/>
  <c r="H1679" i="1"/>
  <c r="C1679" i="1"/>
  <c r="G1679" i="1" s="1"/>
  <c r="C1678" i="1"/>
  <c r="C1677" i="1"/>
  <c r="H1677" i="1" s="1"/>
  <c r="C1676" i="1"/>
  <c r="H1675" i="1"/>
  <c r="G1675" i="1"/>
  <c r="C1675" i="1"/>
  <c r="H1674" i="1"/>
  <c r="G1674" i="1"/>
  <c r="C1674" i="1"/>
  <c r="G1673" i="1"/>
  <c r="C1673" i="1"/>
  <c r="H1673" i="1" s="1"/>
  <c r="C1672" i="1"/>
  <c r="G1672" i="1" s="1"/>
  <c r="C1671" i="1"/>
  <c r="G1671" i="1" s="1"/>
  <c r="C1670" i="1"/>
  <c r="G1670" i="1" s="1"/>
  <c r="H1668" i="1"/>
  <c r="G1668" i="1"/>
  <c r="C1668" i="1"/>
  <c r="G1667" i="1"/>
  <c r="C1667" i="1"/>
  <c r="H1667" i="1" s="1"/>
  <c r="C1666" i="1"/>
  <c r="H1665" i="1"/>
  <c r="C1665" i="1"/>
  <c r="G1665" i="1" s="1"/>
  <c r="H1664" i="1"/>
  <c r="G1664" i="1"/>
  <c r="C1664" i="1"/>
  <c r="G1663" i="1"/>
  <c r="C1663" i="1"/>
  <c r="H1663" i="1" s="1"/>
  <c r="C1662" i="1"/>
  <c r="G1662" i="1" s="1"/>
  <c r="H1661" i="1"/>
  <c r="C1661" i="1"/>
  <c r="G1661" i="1" s="1"/>
  <c r="G1660" i="1"/>
  <c r="C1660" i="1"/>
  <c r="H1660" i="1" s="1"/>
  <c r="G1659" i="1"/>
  <c r="C1659" i="1"/>
  <c r="H1659" i="1" s="1"/>
  <c r="C1658" i="1"/>
  <c r="H1657" i="1"/>
  <c r="G1657" i="1"/>
  <c r="C1657" i="1"/>
  <c r="H1656" i="1"/>
  <c r="G1656" i="1"/>
  <c r="C1656" i="1"/>
  <c r="C1655" i="1"/>
  <c r="H1655" i="1" s="1"/>
  <c r="H1653" i="1"/>
  <c r="C1653" i="1"/>
  <c r="G1653" i="1" s="1"/>
  <c r="H1652" i="1"/>
  <c r="C1652" i="1"/>
  <c r="G1652" i="1" s="1"/>
  <c r="G1651" i="1"/>
  <c r="C1651" i="1"/>
  <c r="H1651" i="1" s="1"/>
  <c r="C1650" i="1"/>
  <c r="H1649" i="1"/>
  <c r="G1649" i="1"/>
  <c r="C1649" i="1"/>
  <c r="H1648" i="1"/>
  <c r="G1648" i="1"/>
  <c r="C1648" i="1"/>
  <c r="C1647" i="1"/>
  <c r="H1647" i="1" s="1"/>
  <c r="C1646" i="1"/>
  <c r="G1646" i="1" s="1"/>
  <c r="H1645" i="1"/>
  <c r="C1645" i="1"/>
  <c r="G1645" i="1" s="1"/>
  <c r="H1644" i="1"/>
  <c r="G1644" i="1"/>
  <c r="C1644" i="1"/>
  <c r="G1643" i="1"/>
  <c r="C1643" i="1"/>
  <c r="H1643" i="1" s="1"/>
  <c r="C1642" i="1"/>
  <c r="H1641" i="1"/>
  <c r="G1641" i="1"/>
  <c r="C1641" i="1"/>
  <c r="C1640" i="1"/>
  <c r="H1640" i="1" s="1"/>
  <c r="H1638" i="1"/>
  <c r="C1638" i="1"/>
  <c r="G1638" i="1" s="1"/>
  <c r="H1637" i="1"/>
  <c r="C1637" i="1"/>
  <c r="G1637" i="1" s="1"/>
  <c r="H1636" i="1"/>
  <c r="G1636" i="1"/>
  <c r="C1636" i="1"/>
  <c r="C1635" i="1"/>
  <c r="H1635" i="1" s="1"/>
  <c r="C1634" i="1"/>
  <c r="H1633" i="1"/>
  <c r="G1633" i="1"/>
  <c r="C1633" i="1"/>
  <c r="H1632" i="1"/>
  <c r="G1632" i="1"/>
  <c r="C1632" i="1"/>
  <c r="G1631" i="1"/>
  <c r="C1631" i="1"/>
  <c r="H1631" i="1" s="1"/>
  <c r="C1630" i="1"/>
  <c r="G1630" i="1" s="1"/>
  <c r="H1629" i="1"/>
  <c r="C1629" i="1"/>
  <c r="G1629" i="1" s="1"/>
  <c r="G1627" i="1"/>
  <c r="C1627" i="1"/>
  <c r="H1627" i="1" s="1"/>
  <c r="C1626" i="1"/>
  <c r="H1625" i="1"/>
  <c r="G1625" i="1"/>
  <c r="C1625" i="1"/>
  <c r="C1624" i="1"/>
  <c r="H1624" i="1" s="1"/>
  <c r="C1623" i="1"/>
  <c r="H1623" i="1" s="1"/>
  <c r="C1620" i="1"/>
  <c r="H1620" i="1" s="1"/>
  <c r="C1619" i="1"/>
  <c r="H1619" i="1" s="1"/>
  <c r="C1618" i="1"/>
  <c r="H1617" i="1"/>
  <c r="G1617" i="1"/>
  <c r="C1617" i="1"/>
  <c r="H1616" i="1"/>
  <c r="G1616" i="1"/>
  <c r="C1616" i="1"/>
  <c r="G1615" i="1"/>
  <c r="C1615" i="1"/>
  <c r="H1615" i="1" s="1"/>
  <c r="H1614" i="1"/>
  <c r="C1614" i="1"/>
  <c r="G1614" i="1" s="1"/>
  <c r="C1613" i="1"/>
  <c r="H1613" i="1" s="1"/>
  <c r="G1612" i="1"/>
  <c r="C1612" i="1"/>
  <c r="H1612" i="1" s="1"/>
  <c r="G1611" i="1"/>
  <c r="C1611" i="1"/>
  <c r="H1611" i="1" s="1"/>
  <c r="C1610" i="1"/>
  <c r="H1609" i="1"/>
  <c r="G1609" i="1"/>
  <c r="C1609" i="1"/>
  <c r="H1608" i="1"/>
  <c r="G1608" i="1"/>
  <c r="C1608" i="1"/>
  <c r="C1607" i="1"/>
  <c r="H1607" i="1" s="1"/>
  <c r="C1606" i="1"/>
  <c r="G1606" i="1" s="1"/>
  <c r="C1605" i="1"/>
  <c r="G1605" i="1" s="1"/>
  <c r="C1603" i="1"/>
  <c r="H1603" i="1" s="1"/>
  <c r="C1601" i="1"/>
  <c r="H1601" i="1" s="1"/>
  <c r="H1600" i="1"/>
  <c r="G1600" i="1"/>
  <c r="C1600" i="1"/>
  <c r="G1599" i="1"/>
  <c r="C1599" i="1"/>
  <c r="H1599" i="1" s="1"/>
  <c r="C1598" i="1"/>
  <c r="G1598" i="1" s="1"/>
  <c r="H1597" i="1"/>
  <c r="C1597" i="1"/>
  <c r="G1597" i="1" s="1"/>
  <c r="G1596" i="1"/>
  <c r="C1596" i="1"/>
  <c r="H1596" i="1" s="1"/>
  <c r="G1595" i="1"/>
  <c r="C1595" i="1"/>
  <c r="H1595" i="1" s="1"/>
  <c r="C1594" i="1"/>
  <c r="C1593" i="1"/>
  <c r="H1593" i="1" s="1"/>
  <c r="H1592" i="1"/>
  <c r="G1592" i="1"/>
  <c r="C1592" i="1"/>
  <c r="C1591" i="1"/>
  <c r="H1591" i="1" s="1"/>
  <c r="C1590" i="1"/>
  <c r="G1590" i="1" s="1"/>
  <c r="H1589" i="1"/>
  <c r="C1589" i="1"/>
  <c r="G1589" i="1" s="1"/>
  <c r="H1588" i="1"/>
  <c r="G1588" i="1"/>
  <c r="C1588" i="1"/>
  <c r="G1587" i="1"/>
  <c r="C1587" i="1"/>
  <c r="H1587" i="1" s="1"/>
  <c r="C1586" i="1"/>
  <c r="C1584" i="1"/>
  <c r="H1584" i="1" s="1"/>
  <c r="C1582" i="1"/>
  <c r="D1581" i="1"/>
  <c r="C1581" i="1"/>
  <c r="H1581" i="1" s="1"/>
  <c r="D1580" i="1"/>
  <c r="C1580" i="1"/>
  <c r="D1579" i="1"/>
  <c r="J1579" i="1" s="1"/>
  <c r="C1579" i="1"/>
  <c r="D1578" i="1"/>
  <c r="G1578" i="1" s="1"/>
  <c r="C1578" i="1"/>
  <c r="C1577" i="1"/>
  <c r="D1576" i="1"/>
  <c r="J1576" i="1" s="1"/>
  <c r="C1576" i="1"/>
  <c r="D1575" i="1"/>
  <c r="H1575" i="1" s="1"/>
  <c r="C1575" i="1"/>
  <c r="J1574" i="1"/>
  <c r="D1574" i="1"/>
  <c r="G1574" i="1" s="1"/>
  <c r="C1574" i="1"/>
  <c r="D1573" i="1"/>
  <c r="H1573" i="1" s="1"/>
  <c r="C1573" i="1"/>
  <c r="D1572" i="1"/>
  <c r="H1572" i="1" s="1"/>
  <c r="C1572" i="1"/>
  <c r="C1571" i="1"/>
  <c r="G1570" i="1"/>
  <c r="D1570" i="1"/>
  <c r="J1570" i="1" s="1"/>
  <c r="C1570" i="1"/>
  <c r="D1569" i="1"/>
  <c r="C1569" i="1"/>
  <c r="D1568" i="1"/>
  <c r="C1568" i="1"/>
  <c r="D1567" i="1"/>
  <c r="C1567" i="1"/>
  <c r="D1566" i="1"/>
  <c r="J1566" i="1" s="1"/>
  <c r="C1566" i="1"/>
  <c r="D1565" i="1"/>
  <c r="G1565" i="1" s="1"/>
  <c r="C1565" i="1"/>
  <c r="J1565" i="1" s="1"/>
  <c r="D1564" i="1"/>
  <c r="G1564" i="1" s="1"/>
  <c r="C1564" i="1"/>
  <c r="D1563" i="1"/>
  <c r="G1563" i="1" s="1"/>
  <c r="C1563" i="1"/>
  <c r="D1562" i="1"/>
  <c r="G1562" i="1" s="1"/>
  <c r="C1562" i="1"/>
  <c r="D1561" i="1"/>
  <c r="G1561" i="1" s="1"/>
  <c r="C1561" i="1"/>
  <c r="H1560" i="1"/>
  <c r="D1560" i="1"/>
  <c r="C1560" i="1"/>
  <c r="D1559" i="1"/>
  <c r="J1559" i="1" s="1"/>
  <c r="C1559" i="1"/>
  <c r="D1558" i="1"/>
  <c r="C1558" i="1"/>
  <c r="D1557" i="1"/>
  <c r="C1557" i="1"/>
  <c r="C1556" i="1"/>
  <c r="H1554" i="1"/>
  <c r="D1554" i="1"/>
  <c r="C1554" i="1"/>
  <c r="G1553" i="1"/>
  <c r="D1553" i="1"/>
  <c r="J1553" i="1" s="1"/>
  <c r="C1553" i="1"/>
  <c r="D1552" i="1"/>
  <c r="C1552" i="1"/>
  <c r="J1552" i="1" s="1"/>
  <c r="D1551" i="1"/>
  <c r="C1551" i="1"/>
  <c r="D1550" i="1"/>
  <c r="C1550" i="1"/>
  <c r="D1549" i="1"/>
  <c r="J1549" i="1" s="1"/>
  <c r="C1549" i="1"/>
  <c r="D1548" i="1"/>
  <c r="G1548" i="1" s="1"/>
  <c r="C1548" i="1"/>
  <c r="J1548" i="1" s="1"/>
  <c r="D1547" i="1"/>
  <c r="C1547" i="1"/>
  <c r="J1546" i="1"/>
  <c r="H1546" i="1"/>
  <c r="G1546" i="1"/>
  <c r="I1546" i="1" s="1"/>
  <c r="D1546" i="1"/>
  <c r="C1546" i="1"/>
  <c r="D1545" i="1"/>
  <c r="H1545" i="1" s="1"/>
  <c r="C1545" i="1"/>
  <c r="H1544" i="1"/>
  <c r="G1544" i="1"/>
  <c r="D1544" i="1"/>
  <c r="J1544" i="1" s="1"/>
  <c r="C1544" i="1"/>
  <c r="D1543" i="1"/>
  <c r="J1543" i="1" s="1"/>
  <c r="C1543" i="1"/>
  <c r="J1542" i="1"/>
  <c r="D1542" i="1"/>
  <c r="H1542" i="1" s="1"/>
  <c r="C1542" i="1"/>
  <c r="D1541" i="1"/>
  <c r="C1541" i="1"/>
  <c r="D1540" i="1"/>
  <c r="C1540" i="1"/>
  <c r="C1539" i="1"/>
  <c r="D1536" i="1"/>
  <c r="C1536" i="1"/>
  <c r="D1535" i="1"/>
  <c r="C1535" i="1"/>
  <c r="G1535" i="1" s="1"/>
  <c r="D1534" i="1"/>
  <c r="C1534" i="1"/>
  <c r="D1533" i="1"/>
  <c r="C1533" i="1"/>
  <c r="H1533" i="1" s="1"/>
  <c r="D1532" i="1"/>
  <c r="C1532" i="1"/>
  <c r="H1531" i="1"/>
  <c r="D1531" i="1"/>
  <c r="C1531" i="1"/>
  <c r="D1530" i="1"/>
  <c r="C1530" i="1"/>
  <c r="D1529" i="1"/>
  <c r="H1529" i="1" s="1"/>
  <c r="C1529" i="1"/>
  <c r="D1528" i="1"/>
  <c r="C1528" i="1"/>
  <c r="D1527" i="1"/>
  <c r="C1527" i="1"/>
  <c r="G1527" i="1" s="1"/>
  <c r="D1526" i="1"/>
  <c r="C1526" i="1"/>
  <c r="D1525" i="1"/>
  <c r="C1525" i="1"/>
  <c r="D1524" i="1"/>
  <c r="C1524" i="1"/>
  <c r="H1523" i="1"/>
  <c r="D1523" i="1"/>
  <c r="C1523" i="1"/>
  <c r="G1523" i="1" s="1"/>
  <c r="D1522" i="1"/>
  <c r="C1522" i="1"/>
  <c r="H1521" i="1"/>
  <c r="D1521" i="1"/>
  <c r="C1521" i="1"/>
  <c r="D1520" i="1"/>
  <c r="C1520" i="1"/>
  <c r="D1519" i="1"/>
  <c r="C1519" i="1"/>
  <c r="G1519" i="1" s="1"/>
  <c r="D1518" i="1"/>
  <c r="C1518" i="1"/>
  <c r="D1517" i="1"/>
  <c r="C1517" i="1"/>
  <c r="H1517" i="1" s="1"/>
  <c r="D1516" i="1"/>
  <c r="C1516" i="1"/>
  <c r="H1515" i="1"/>
  <c r="D1515" i="1"/>
  <c r="C1515" i="1"/>
  <c r="D1514" i="1"/>
  <c r="C1514" i="1"/>
  <c r="D1513" i="1"/>
  <c r="H1513" i="1" s="1"/>
  <c r="C1513" i="1"/>
  <c r="D1512" i="1"/>
  <c r="C1512" i="1"/>
  <c r="D1511" i="1"/>
  <c r="C1511" i="1"/>
  <c r="D1510" i="1"/>
  <c r="H1509" i="1"/>
  <c r="D1509" i="1"/>
  <c r="C1509" i="1"/>
  <c r="G1508" i="1"/>
  <c r="D1508" i="1"/>
  <c r="C1508" i="1"/>
  <c r="H1508" i="1" s="1"/>
  <c r="D1507" i="1"/>
  <c r="C1507" i="1"/>
  <c r="D1506" i="1"/>
  <c r="H1506" i="1" s="1"/>
  <c r="C1506" i="1"/>
  <c r="D1505" i="1"/>
  <c r="C1505" i="1"/>
  <c r="G1505" i="1" s="1"/>
  <c r="D1504" i="1"/>
  <c r="C1504" i="1"/>
  <c r="H1504" i="1" s="1"/>
  <c r="H1503" i="1"/>
  <c r="D1503" i="1"/>
  <c r="C1503" i="1"/>
  <c r="G1503" i="1" s="1"/>
  <c r="H1502" i="1"/>
  <c r="G1502" i="1"/>
  <c r="D1502" i="1"/>
  <c r="C1502" i="1"/>
  <c r="H1501" i="1"/>
  <c r="D1501" i="1"/>
  <c r="C1501" i="1"/>
  <c r="G1500" i="1"/>
  <c r="D1500" i="1"/>
  <c r="C1500" i="1"/>
  <c r="H1500" i="1" s="1"/>
  <c r="D1499" i="1"/>
  <c r="C1499" i="1"/>
  <c r="H1499" i="1" s="1"/>
  <c r="D1498" i="1"/>
  <c r="C1498" i="1"/>
  <c r="H1498" i="1" s="1"/>
  <c r="D1497" i="1"/>
  <c r="C1497" i="1"/>
  <c r="G1497" i="1" s="1"/>
  <c r="D1496" i="1"/>
  <c r="C1496" i="1"/>
  <c r="H1496" i="1" s="1"/>
  <c r="H1495" i="1"/>
  <c r="D1495" i="1"/>
  <c r="C1495" i="1"/>
  <c r="H1494" i="1"/>
  <c r="G1494" i="1"/>
  <c r="D1494" i="1"/>
  <c r="C1494" i="1"/>
  <c r="H1493" i="1"/>
  <c r="D1493" i="1"/>
  <c r="C1493" i="1"/>
  <c r="G1492" i="1"/>
  <c r="D1492" i="1"/>
  <c r="C1492" i="1"/>
  <c r="H1492" i="1" s="1"/>
  <c r="D1491" i="1"/>
  <c r="C1491" i="1"/>
  <c r="D1490" i="1"/>
  <c r="H1490" i="1" s="1"/>
  <c r="C1490" i="1"/>
  <c r="G1490" i="1" s="1"/>
  <c r="D1489" i="1"/>
  <c r="C1489" i="1"/>
  <c r="G1489" i="1" s="1"/>
  <c r="D1488" i="1"/>
  <c r="C1488" i="1"/>
  <c r="H1488" i="1" s="1"/>
  <c r="H1487" i="1"/>
  <c r="D1487" i="1"/>
  <c r="C1487" i="1"/>
  <c r="H1486" i="1"/>
  <c r="G1486" i="1"/>
  <c r="D1486" i="1"/>
  <c r="C1486" i="1"/>
  <c r="H1485" i="1"/>
  <c r="D1485" i="1"/>
  <c r="C1485" i="1"/>
  <c r="G1484" i="1"/>
  <c r="D1484" i="1"/>
  <c r="C1484" i="1"/>
  <c r="H1484" i="1" s="1"/>
  <c r="D1483" i="1"/>
  <c r="C1483" i="1"/>
  <c r="H1483" i="1" s="1"/>
  <c r="D1482" i="1"/>
  <c r="C1482" i="1"/>
  <c r="H1482" i="1" s="1"/>
  <c r="D1481" i="1"/>
  <c r="C1481" i="1"/>
  <c r="G1481" i="1" s="1"/>
  <c r="D1480" i="1"/>
  <c r="C1480" i="1"/>
  <c r="H1480" i="1" s="1"/>
  <c r="H1479" i="1"/>
  <c r="D1479" i="1"/>
  <c r="C1479" i="1"/>
  <c r="H1478" i="1"/>
  <c r="G1478" i="1"/>
  <c r="D1478" i="1"/>
  <c r="C1478" i="1"/>
  <c r="H1477" i="1"/>
  <c r="D1477" i="1"/>
  <c r="C1477" i="1"/>
  <c r="G1476" i="1"/>
  <c r="D1476" i="1"/>
  <c r="C1476" i="1"/>
  <c r="H1476" i="1" s="1"/>
  <c r="D1475" i="1"/>
  <c r="C1475" i="1"/>
  <c r="D1474" i="1"/>
  <c r="H1474" i="1" s="1"/>
  <c r="C1474" i="1"/>
  <c r="G1474" i="1" s="1"/>
  <c r="D1473" i="1"/>
  <c r="C1473" i="1"/>
  <c r="G1473" i="1" s="1"/>
  <c r="D1472" i="1"/>
  <c r="C1472" i="1"/>
  <c r="H1472" i="1" s="1"/>
  <c r="H1471" i="1"/>
  <c r="D1471" i="1"/>
  <c r="C1471" i="1"/>
  <c r="H1470" i="1"/>
  <c r="G1470" i="1"/>
  <c r="D1470" i="1"/>
  <c r="C1470" i="1"/>
  <c r="H1469" i="1"/>
  <c r="D1469" i="1"/>
  <c r="C1469" i="1"/>
  <c r="G1468" i="1"/>
  <c r="D1468" i="1"/>
  <c r="C1468" i="1"/>
  <c r="H1468" i="1" s="1"/>
  <c r="D1467" i="1"/>
  <c r="C1467" i="1"/>
  <c r="H1467" i="1" s="1"/>
  <c r="D1466" i="1"/>
  <c r="C1466" i="1"/>
  <c r="H1466" i="1" s="1"/>
  <c r="D1465" i="1"/>
  <c r="C1465" i="1"/>
  <c r="G1465" i="1" s="1"/>
  <c r="D1464" i="1"/>
  <c r="C1464" i="1"/>
  <c r="H1464" i="1" s="1"/>
  <c r="H1463" i="1"/>
  <c r="D1463" i="1"/>
  <c r="C1463" i="1"/>
  <c r="H1462" i="1"/>
  <c r="G1462" i="1"/>
  <c r="D1462" i="1"/>
  <c r="C1462" i="1"/>
  <c r="H1461" i="1"/>
  <c r="D1461" i="1"/>
  <c r="C1461" i="1"/>
  <c r="G1460" i="1"/>
  <c r="D1460" i="1"/>
  <c r="C1460" i="1"/>
  <c r="H1460" i="1" s="1"/>
  <c r="D1459" i="1"/>
  <c r="C1459" i="1"/>
  <c r="D1458" i="1"/>
  <c r="H1458" i="1" s="1"/>
  <c r="C1458" i="1"/>
  <c r="G1458" i="1" s="1"/>
  <c r="D1457" i="1"/>
  <c r="C1457" i="1"/>
  <c r="G1457" i="1" s="1"/>
  <c r="D1456" i="1"/>
  <c r="C1456" i="1"/>
  <c r="H1456" i="1" s="1"/>
  <c r="H1455" i="1"/>
  <c r="D1455" i="1"/>
  <c r="C1455" i="1"/>
  <c r="H1454" i="1"/>
  <c r="G1454" i="1"/>
  <c r="D1454" i="1"/>
  <c r="C1454" i="1"/>
  <c r="H1453" i="1"/>
  <c r="D1453" i="1"/>
  <c r="C1453" i="1"/>
  <c r="G1452" i="1"/>
  <c r="D1452" i="1"/>
  <c r="C1452" i="1"/>
  <c r="H1452" i="1" s="1"/>
  <c r="D1451" i="1"/>
  <c r="C1451" i="1"/>
  <c r="H1451" i="1" s="1"/>
  <c r="D1450" i="1"/>
  <c r="C1450" i="1"/>
  <c r="H1450" i="1" s="1"/>
  <c r="D1449" i="1"/>
  <c r="C1449" i="1"/>
  <c r="G1449" i="1" s="1"/>
  <c r="D1448" i="1"/>
  <c r="C1448" i="1"/>
  <c r="H1448" i="1" s="1"/>
  <c r="H1447" i="1"/>
  <c r="D1447" i="1"/>
  <c r="C1447" i="1"/>
  <c r="H1446" i="1"/>
  <c r="G1446" i="1"/>
  <c r="D1446" i="1"/>
  <c r="C1446" i="1"/>
  <c r="H1445" i="1"/>
  <c r="D1445" i="1"/>
  <c r="C1445" i="1"/>
  <c r="G1444" i="1"/>
  <c r="D1444" i="1"/>
  <c r="C1444" i="1"/>
  <c r="H1444" i="1" s="1"/>
  <c r="D1443" i="1"/>
  <c r="C1443" i="1"/>
  <c r="D1442" i="1"/>
  <c r="C1442" i="1"/>
  <c r="H1442" i="1" s="1"/>
  <c r="D1441" i="1"/>
  <c r="C1441" i="1"/>
  <c r="G1441" i="1" s="1"/>
  <c r="D1440" i="1"/>
  <c r="C1440" i="1"/>
  <c r="H1440" i="1" s="1"/>
  <c r="H1439" i="1"/>
  <c r="D1439" i="1"/>
  <c r="C1439" i="1"/>
  <c r="H1438" i="1"/>
  <c r="G1438" i="1"/>
  <c r="D1438" i="1"/>
  <c r="C1438" i="1"/>
  <c r="H1437" i="1"/>
  <c r="D1437" i="1"/>
  <c r="C1437" i="1"/>
  <c r="G1436" i="1"/>
  <c r="D1436" i="1"/>
  <c r="C1436" i="1"/>
  <c r="H1436" i="1" s="1"/>
  <c r="D1435" i="1"/>
  <c r="C1435" i="1"/>
  <c r="H1435" i="1" s="1"/>
  <c r="D1434" i="1"/>
  <c r="C1434" i="1"/>
  <c r="H1434" i="1" s="1"/>
  <c r="D1433" i="1"/>
  <c r="C1433" i="1"/>
  <c r="G1433" i="1" s="1"/>
  <c r="D1432" i="1"/>
  <c r="C1432" i="1"/>
  <c r="H1432" i="1" s="1"/>
  <c r="H1431" i="1"/>
  <c r="D1431" i="1"/>
  <c r="C1431" i="1"/>
  <c r="H1430" i="1"/>
  <c r="G1430" i="1"/>
  <c r="D1430" i="1"/>
  <c r="C1430" i="1"/>
  <c r="H1429" i="1"/>
  <c r="D1429" i="1"/>
  <c r="C1429" i="1"/>
  <c r="G1428" i="1"/>
  <c r="D1428" i="1"/>
  <c r="C1428" i="1"/>
  <c r="H1428" i="1" s="1"/>
  <c r="D1427" i="1"/>
  <c r="C1427" i="1"/>
  <c r="D1426" i="1"/>
  <c r="C1426" i="1"/>
  <c r="H1426" i="1" s="1"/>
  <c r="D1425" i="1"/>
  <c r="C1425" i="1"/>
  <c r="G1425" i="1" s="1"/>
  <c r="D1424" i="1"/>
  <c r="C1424" i="1"/>
  <c r="H1424" i="1" s="1"/>
  <c r="H1423" i="1"/>
  <c r="D1423" i="1"/>
  <c r="C1423" i="1"/>
  <c r="H1422" i="1"/>
  <c r="G1422" i="1"/>
  <c r="D1422" i="1"/>
  <c r="C1422" i="1"/>
  <c r="H1421" i="1"/>
  <c r="D1421" i="1"/>
  <c r="C1421" i="1"/>
  <c r="G1420" i="1"/>
  <c r="D1420" i="1"/>
  <c r="C1420" i="1"/>
  <c r="H1420" i="1" s="1"/>
  <c r="D1419" i="1"/>
  <c r="C1419" i="1"/>
  <c r="H1419" i="1" s="1"/>
  <c r="D1418" i="1"/>
  <c r="C1418" i="1"/>
  <c r="H1418" i="1" s="1"/>
  <c r="D1417" i="1"/>
  <c r="C1417" i="1"/>
  <c r="G1417" i="1" s="1"/>
  <c r="D1416" i="1"/>
  <c r="C1416" i="1"/>
  <c r="H1416" i="1" s="1"/>
  <c r="H1415" i="1"/>
  <c r="D1415" i="1"/>
  <c r="C1415" i="1"/>
  <c r="H1414" i="1"/>
  <c r="G1414" i="1"/>
  <c r="D1414" i="1"/>
  <c r="C1414" i="1"/>
  <c r="H1413" i="1"/>
  <c r="D1413" i="1"/>
  <c r="C1413" i="1"/>
  <c r="G1412" i="1"/>
  <c r="D1412" i="1"/>
  <c r="C1412" i="1"/>
  <c r="H1412" i="1" s="1"/>
  <c r="D1411" i="1"/>
  <c r="C1411" i="1"/>
  <c r="D1410" i="1"/>
  <c r="C1410" i="1"/>
  <c r="H1410" i="1" s="1"/>
  <c r="D1409" i="1"/>
  <c r="C1409" i="1"/>
  <c r="G1409" i="1" s="1"/>
  <c r="D1408" i="1"/>
  <c r="C1408" i="1"/>
  <c r="H1408" i="1" s="1"/>
  <c r="H1407" i="1"/>
  <c r="D1407" i="1"/>
  <c r="C1407" i="1"/>
  <c r="H1406" i="1"/>
  <c r="G1406" i="1"/>
  <c r="D1406" i="1"/>
  <c r="C1406" i="1"/>
  <c r="H1405" i="1"/>
  <c r="D1405" i="1"/>
  <c r="C1405" i="1"/>
  <c r="G1404" i="1"/>
  <c r="D1404" i="1"/>
  <c r="C1404" i="1"/>
  <c r="H1404" i="1" s="1"/>
  <c r="D1403" i="1"/>
  <c r="C1403" i="1"/>
  <c r="H1403" i="1" s="1"/>
  <c r="D1402" i="1"/>
  <c r="C1402" i="1"/>
  <c r="H1402" i="1" s="1"/>
  <c r="D1401" i="1"/>
  <c r="C1401" i="1"/>
  <c r="H1401" i="1" s="1"/>
  <c r="D1400" i="1"/>
  <c r="C1400" i="1"/>
  <c r="H1400" i="1" s="1"/>
  <c r="H1399" i="1"/>
  <c r="D1399" i="1"/>
  <c r="C1399" i="1"/>
  <c r="H1398" i="1"/>
  <c r="G1398" i="1"/>
  <c r="D1398" i="1"/>
  <c r="C1398" i="1"/>
  <c r="H1397" i="1"/>
  <c r="D1397" i="1"/>
  <c r="C1397" i="1"/>
  <c r="G1396" i="1"/>
  <c r="D1396" i="1"/>
  <c r="C1396" i="1"/>
  <c r="H1396" i="1" s="1"/>
  <c r="D1395" i="1"/>
  <c r="C1395" i="1"/>
  <c r="D1394" i="1"/>
  <c r="C1394" i="1"/>
  <c r="H1394" i="1" s="1"/>
  <c r="D1393" i="1"/>
  <c r="C1393" i="1"/>
  <c r="G1393" i="1" s="1"/>
  <c r="D1392" i="1"/>
  <c r="C1392" i="1"/>
  <c r="H1392" i="1" s="1"/>
  <c r="H1391" i="1"/>
  <c r="D1391" i="1"/>
  <c r="C1391" i="1"/>
  <c r="H1390" i="1"/>
  <c r="D1390" i="1"/>
  <c r="C1390" i="1"/>
  <c r="G1390" i="1" s="1"/>
  <c r="D1389" i="1"/>
  <c r="C1389" i="1"/>
  <c r="H1389" i="1" s="1"/>
  <c r="D1388" i="1"/>
  <c r="C1388" i="1"/>
  <c r="H1388" i="1" s="1"/>
  <c r="D1387" i="1"/>
  <c r="C1387" i="1"/>
  <c r="D1386" i="1"/>
  <c r="C1386" i="1"/>
  <c r="D1385" i="1"/>
  <c r="C1385" i="1"/>
  <c r="D1384" i="1"/>
  <c r="C1384" i="1"/>
  <c r="D1383" i="1"/>
  <c r="C1383" i="1"/>
  <c r="H1382" i="1"/>
  <c r="G1382" i="1"/>
  <c r="D1382" i="1"/>
  <c r="C1382" i="1"/>
  <c r="H1381" i="1"/>
  <c r="D1381" i="1"/>
  <c r="C1381" i="1"/>
  <c r="G1380" i="1"/>
  <c r="D1380" i="1"/>
  <c r="C1380" i="1"/>
  <c r="H1380" i="1" s="1"/>
  <c r="D1379" i="1"/>
  <c r="C1379" i="1"/>
  <c r="D1378" i="1"/>
  <c r="C1378" i="1"/>
  <c r="D1377" i="1"/>
  <c r="C1377" i="1"/>
  <c r="G1377" i="1" s="1"/>
  <c r="D1376" i="1"/>
  <c r="C1376" i="1"/>
  <c r="H1376" i="1" s="1"/>
  <c r="H1375" i="1"/>
  <c r="D1375" i="1"/>
  <c r="C1375" i="1"/>
  <c r="H1374" i="1"/>
  <c r="G1374" i="1"/>
  <c r="D1374" i="1"/>
  <c r="C1374" i="1"/>
  <c r="H1373" i="1"/>
  <c r="D1373" i="1"/>
  <c r="C1373" i="1"/>
  <c r="G1372" i="1"/>
  <c r="D1372" i="1"/>
  <c r="C1372" i="1"/>
  <c r="H1372" i="1" s="1"/>
  <c r="D1371" i="1"/>
  <c r="C1371" i="1"/>
  <c r="H1371" i="1" s="1"/>
  <c r="D1370" i="1"/>
  <c r="C1370" i="1"/>
  <c r="H1370" i="1" s="1"/>
  <c r="D1369" i="1"/>
  <c r="C1369" i="1"/>
  <c r="G1369" i="1" s="1"/>
  <c r="D1368" i="1"/>
  <c r="C1368" i="1"/>
  <c r="H1368" i="1" s="1"/>
  <c r="H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D1343" i="1"/>
  <c r="G1343" i="1" s="1"/>
  <c r="C1343" i="1"/>
  <c r="D1342" i="1"/>
  <c r="G1342" i="1" s="1"/>
  <c r="C1342" i="1"/>
  <c r="D1341" i="1"/>
  <c r="G1341" i="1" s="1"/>
  <c r="C1341" i="1"/>
  <c r="D1340" i="1"/>
  <c r="H1340" i="1" s="1"/>
  <c r="C1340"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D1305" i="1"/>
  <c r="H1305" i="1" s="1"/>
  <c r="C1305" i="1"/>
  <c r="H1304" i="1"/>
  <c r="G1304" i="1"/>
  <c r="D1304" i="1"/>
  <c r="C1304" i="1"/>
  <c r="H1303" i="1"/>
  <c r="G1303" i="1"/>
  <c r="D1303" i="1"/>
  <c r="C1303" i="1"/>
  <c r="H1302" i="1"/>
  <c r="G1302" i="1"/>
  <c r="D1302" i="1"/>
  <c r="C1302" i="1"/>
  <c r="H1301" i="1"/>
  <c r="D1301" i="1"/>
  <c r="G1301" i="1" s="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H1266" i="1"/>
  <c r="G1266" i="1"/>
  <c r="D1266" i="1"/>
  <c r="C1266" i="1"/>
  <c r="D1265" i="1"/>
  <c r="H1265" i="1" s="1"/>
  <c r="C1265" i="1"/>
  <c r="G1264" i="1"/>
  <c r="D1264" i="1"/>
  <c r="H1264" i="1" s="1"/>
  <c r="C1264" i="1"/>
  <c r="H1263" i="1"/>
  <c r="G1263" i="1"/>
  <c r="D1263" i="1"/>
  <c r="C1263" i="1"/>
  <c r="D1262" i="1"/>
  <c r="G1262" i="1" s="1"/>
  <c r="C1262" i="1"/>
  <c r="D1261" i="1"/>
  <c r="H1261" i="1" s="1"/>
  <c r="C1261" i="1"/>
  <c r="D1260" i="1"/>
  <c r="G1260" i="1" s="1"/>
  <c r="C1260" i="1"/>
  <c r="C1259" i="1"/>
  <c r="G1258" i="1"/>
  <c r="D1258" i="1"/>
  <c r="H1258" i="1" s="1"/>
  <c r="C1258" i="1"/>
  <c r="D1257" i="1"/>
  <c r="H1257" i="1" s="1"/>
  <c r="C1257" i="1"/>
  <c r="C1256" i="1"/>
  <c r="C1255"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D1203" i="1"/>
  <c r="G1203" i="1" s="1"/>
  <c r="C1203" i="1"/>
  <c r="D1202" i="1"/>
  <c r="C1202" i="1"/>
  <c r="H1202" i="1" s="1"/>
  <c r="D1201" i="1"/>
  <c r="C1201" i="1"/>
  <c r="D1200" i="1"/>
  <c r="H1200" i="1" s="1"/>
  <c r="C1200" i="1"/>
  <c r="H1199" i="1"/>
  <c r="G1199" i="1"/>
  <c r="D1199" i="1"/>
  <c r="C1199"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D1186" i="1"/>
  <c r="H1186" i="1" s="1"/>
  <c r="C1186" i="1"/>
  <c r="D1185" i="1"/>
  <c r="G1185" i="1" s="1"/>
  <c r="C1185" i="1"/>
  <c r="D1184" i="1"/>
  <c r="H1184" i="1" s="1"/>
  <c r="C1184" i="1"/>
  <c r="D1183" i="1"/>
  <c r="H1183" i="1" s="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D1086" i="1"/>
  <c r="H1086" i="1" s="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D1063" i="1"/>
  <c r="H1063" i="1" s="1"/>
  <c r="C1063" i="1"/>
  <c r="H1062" i="1"/>
  <c r="G1062" i="1"/>
  <c r="D1062" i="1"/>
  <c r="C1062" i="1"/>
  <c r="H1061" i="1"/>
  <c r="D1061" i="1"/>
  <c r="G1061" i="1" s="1"/>
  <c r="C1061" i="1"/>
  <c r="H1060" i="1"/>
  <c r="G1060" i="1"/>
  <c r="D1060" i="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D1031" i="1"/>
  <c r="G1031" i="1" s="1"/>
  <c r="C1031" i="1"/>
  <c r="G1030" i="1"/>
  <c r="D1030" i="1"/>
  <c r="H1030" i="1" s="1"/>
  <c r="C1030" i="1"/>
  <c r="D1029" i="1"/>
  <c r="H1029" i="1" s="1"/>
  <c r="C1029" i="1"/>
  <c r="H1028" i="1"/>
  <c r="G1028" i="1"/>
  <c r="D1028" i="1"/>
  <c r="C1028" i="1"/>
  <c r="D1027" i="1"/>
  <c r="H1027" i="1" s="1"/>
  <c r="C1027" i="1"/>
  <c r="D1026" i="1"/>
  <c r="H1026" i="1" s="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G651" i="1"/>
  <c r="D651" i="1"/>
  <c r="C651" i="1"/>
  <c r="H650" i="1"/>
  <c r="G650" i="1"/>
  <c r="D650" i="1"/>
  <c r="C650" i="1"/>
  <c r="C649" i="1"/>
  <c r="D648" i="1"/>
  <c r="H648" i="1" s="1"/>
  <c r="C648" i="1"/>
  <c r="D647" i="1"/>
  <c r="H647" i="1" s="1"/>
  <c r="C647" i="1"/>
  <c r="G646" i="1"/>
  <c r="D646" i="1"/>
  <c r="H646" i="1" s="1"/>
  <c r="C646" i="1"/>
  <c r="H645" i="1"/>
  <c r="G645" i="1"/>
  <c r="D645" i="1"/>
  <c r="C645" i="1"/>
  <c r="C642" i="1"/>
  <c r="C641"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D469" i="1"/>
  <c r="G469" i="1" s="1"/>
  <c r="C469" i="1"/>
  <c r="H468" i="1"/>
  <c r="G468" i="1"/>
  <c r="D468" i="1"/>
  <c r="C468" i="1"/>
  <c r="H467" i="1"/>
  <c r="D467" i="1"/>
  <c r="G467" i="1" s="1"/>
  <c r="C467" i="1"/>
  <c r="H466" i="1"/>
  <c r="G466" i="1"/>
  <c r="D466" i="1"/>
  <c r="C466" i="1"/>
  <c r="H465" i="1"/>
  <c r="D465" i="1"/>
  <c r="G465" i="1" s="1"/>
  <c r="C465" i="1"/>
  <c r="H464" i="1"/>
  <c r="G464" i="1"/>
  <c r="D464" i="1"/>
  <c r="C464" i="1"/>
  <c r="H463" i="1"/>
  <c r="D463" i="1"/>
  <c r="G463" i="1" s="1"/>
  <c r="C463" i="1"/>
  <c r="H462" i="1"/>
  <c r="G462" i="1"/>
  <c r="D462" i="1"/>
  <c r="C462" i="1"/>
  <c r="H461" i="1"/>
  <c r="D461" i="1"/>
  <c r="G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D422" i="1"/>
  <c r="C422" i="1"/>
  <c r="D421" i="1"/>
  <c r="C421" i="1"/>
  <c r="D416" i="1"/>
  <c r="C416" i="1"/>
  <c r="D415" i="1"/>
  <c r="H415" i="1" s="1"/>
  <c r="C415" i="1"/>
  <c r="D414" i="1"/>
  <c r="C414" i="1"/>
  <c r="D411" i="1"/>
  <c r="C411" i="1"/>
  <c r="D410" i="1"/>
  <c r="C410" i="1"/>
  <c r="H409" i="1"/>
  <c r="D409" i="1"/>
  <c r="C409" i="1"/>
  <c r="D408" i="1"/>
  <c r="C408" i="1"/>
  <c r="H407" i="1"/>
  <c r="D407" i="1"/>
  <c r="C407" i="1"/>
  <c r="D406" i="1"/>
  <c r="C406" i="1"/>
  <c r="D405" i="1"/>
  <c r="C405" i="1"/>
  <c r="D404" i="1"/>
  <c r="C404" i="1"/>
  <c r="D403" i="1"/>
  <c r="C403" i="1"/>
  <c r="D402" i="1"/>
  <c r="C402" i="1"/>
  <c r="H401" i="1"/>
  <c r="D401" i="1"/>
  <c r="C401" i="1"/>
  <c r="D400" i="1"/>
  <c r="C400" i="1"/>
  <c r="H399" i="1"/>
  <c r="D399" i="1"/>
  <c r="C399" i="1"/>
  <c r="G399" i="1" s="1"/>
  <c r="D398" i="1"/>
  <c r="C398" i="1"/>
  <c r="D397" i="1"/>
  <c r="C397" i="1"/>
  <c r="D396" i="1"/>
  <c r="C396" i="1"/>
  <c r="D395" i="1"/>
  <c r="C395" i="1"/>
  <c r="D394" i="1"/>
  <c r="C394" i="1"/>
  <c r="H393" i="1"/>
  <c r="D393" i="1"/>
  <c r="C393" i="1"/>
  <c r="D392" i="1"/>
  <c r="C392" i="1"/>
  <c r="H391" i="1"/>
  <c r="D391" i="1"/>
  <c r="C391" i="1"/>
  <c r="D390" i="1"/>
  <c r="C390" i="1"/>
  <c r="D389" i="1"/>
  <c r="C389" i="1"/>
  <c r="C388" i="1"/>
  <c r="D387" i="1"/>
  <c r="C387" i="1"/>
  <c r="D386" i="1"/>
  <c r="C386" i="1"/>
  <c r="D385" i="1"/>
  <c r="H385" i="1" s="1"/>
  <c r="C385" i="1"/>
  <c r="D384" i="1"/>
  <c r="C384" i="1"/>
  <c r="H383" i="1"/>
  <c r="D383" i="1"/>
  <c r="C383" i="1"/>
  <c r="G383" i="1" s="1"/>
  <c r="D382" i="1"/>
  <c r="C382" i="1"/>
  <c r="D381" i="1"/>
  <c r="C381" i="1"/>
  <c r="D380" i="1"/>
  <c r="C380" i="1"/>
  <c r="D379" i="1"/>
  <c r="C379" i="1"/>
  <c r="D378" i="1"/>
  <c r="C378" i="1"/>
  <c r="H377" i="1"/>
  <c r="D377" i="1"/>
  <c r="C377" i="1"/>
  <c r="D376" i="1"/>
  <c r="C376" i="1"/>
  <c r="H375" i="1"/>
  <c r="D375" i="1"/>
  <c r="C375" i="1"/>
  <c r="D374" i="1"/>
  <c r="C374" i="1"/>
  <c r="D373" i="1"/>
  <c r="C373" i="1"/>
  <c r="D372" i="1"/>
  <c r="C372" i="1"/>
  <c r="D371" i="1"/>
  <c r="C371" i="1"/>
  <c r="D370" i="1"/>
  <c r="C370" i="1"/>
  <c r="D369" i="1"/>
  <c r="H369" i="1" s="1"/>
  <c r="C369" i="1"/>
  <c r="H367" i="1"/>
  <c r="D367" i="1"/>
  <c r="C367" i="1"/>
  <c r="G367" i="1" s="1"/>
  <c r="D366" i="1"/>
  <c r="C366" i="1"/>
  <c r="D365" i="1"/>
  <c r="C365" i="1"/>
  <c r="D364" i="1"/>
  <c r="C364" i="1"/>
  <c r="D363" i="1"/>
  <c r="C363" i="1"/>
  <c r="D362" i="1"/>
  <c r="C362" i="1"/>
  <c r="H361" i="1"/>
  <c r="D361" i="1"/>
  <c r="C361" i="1"/>
  <c r="D360" i="1"/>
  <c r="C360" i="1"/>
  <c r="H359" i="1"/>
  <c r="D359" i="1"/>
  <c r="C359" i="1"/>
  <c r="D358" i="1"/>
  <c r="C358" i="1"/>
  <c r="D357" i="1"/>
  <c r="C357" i="1"/>
  <c r="D356" i="1"/>
  <c r="C356" i="1"/>
  <c r="D354" i="1"/>
  <c r="C354" i="1"/>
  <c r="D353" i="1"/>
  <c r="C353" i="1"/>
  <c r="D352" i="1"/>
  <c r="C352" i="1"/>
  <c r="H351" i="1"/>
  <c r="G351" i="1"/>
  <c r="D351" i="1"/>
  <c r="C351" i="1"/>
  <c r="D350" i="1"/>
  <c r="C350" i="1"/>
  <c r="D349" i="1"/>
  <c r="C349" i="1"/>
  <c r="D348" i="1"/>
  <c r="C348" i="1"/>
  <c r="H347" i="1"/>
  <c r="G347" i="1"/>
  <c r="D347" i="1"/>
  <c r="C347" i="1"/>
  <c r="D346" i="1"/>
  <c r="C346" i="1"/>
  <c r="D345" i="1"/>
  <c r="C345" i="1"/>
  <c r="D344" i="1"/>
  <c r="C344" i="1"/>
  <c r="H343" i="1"/>
  <c r="G343" i="1"/>
  <c r="D343" i="1"/>
  <c r="C343" i="1"/>
  <c r="D342" i="1"/>
  <c r="C342" i="1"/>
  <c r="D341" i="1"/>
  <c r="C341" i="1"/>
  <c r="D340" i="1"/>
  <c r="C340" i="1"/>
  <c r="H339" i="1"/>
  <c r="G339" i="1"/>
  <c r="D339" i="1"/>
  <c r="C339" i="1"/>
  <c r="D338" i="1"/>
  <c r="C338" i="1"/>
  <c r="D337" i="1"/>
  <c r="C337" i="1"/>
  <c r="D336" i="1"/>
  <c r="C336" i="1"/>
  <c r="H335" i="1"/>
  <c r="G335" i="1"/>
  <c r="D335" i="1"/>
  <c r="C335" i="1"/>
  <c r="D334" i="1"/>
  <c r="C334" i="1"/>
  <c r="D333" i="1"/>
  <c r="C333" i="1"/>
  <c r="D332" i="1"/>
  <c r="C332" i="1"/>
  <c r="H331" i="1"/>
  <c r="G331" i="1"/>
  <c r="D331" i="1"/>
  <c r="C331" i="1"/>
  <c r="D330" i="1"/>
  <c r="C330" i="1"/>
  <c r="D329" i="1"/>
  <c r="C329" i="1"/>
  <c r="D328" i="1"/>
  <c r="C328" i="1"/>
  <c r="H327" i="1"/>
  <c r="G327" i="1"/>
  <c r="D327" i="1"/>
  <c r="C327" i="1"/>
  <c r="D326" i="1"/>
  <c r="C326" i="1"/>
  <c r="D325" i="1"/>
  <c r="C325" i="1"/>
  <c r="D324" i="1"/>
  <c r="C324" i="1"/>
  <c r="H323" i="1"/>
  <c r="G323" i="1"/>
  <c r="D323" i="1"/>
  <c r="C323" i="1"/>
  <c r="D322" i="1"/>
  <c r="C322" i="1"/>
  <c r="D321" i="1"/>
  <c r="C321" i="1"/>
  <c r="D320" i="1"/>
  <c r="C320" i="1"/>
  <c r="H319" i="1"/>
  <c r="G319" i="1"/>
  <c r="D319" i="1"/>
  <c r="C319" i="1"/>
  <c r="D318" i="1"/>
  <c r="C318" i="1"/>
  <c r="D317" i="1"/>
  <c r="C317" i="1"/>
  <c r="D316" i="1"/>
  <c r="H315" i="1"/>
  <c r="G315" i="1"/>
  <c r="D315" i="1"/>
  <c r="C315" i="1"/>
  <c r="D314" i="1"/>
  <c r="C314" i="1"/>
  <c r="D313" i="1"/>
  <c r="C313" i="1"/>
  <c r="D312" i="1"/>
  <c r="C312" i="1"/>
  <c r="H311" i="1"/>
  <c r="G311" i="1"/>
  <c r="D311" i="1"/>
  <c r="C311" i="1"/>
  <c r="D310" i="1"/>
  <c r="C310" i="1"/>
  <c r="D309" i="1"/>
  <c r="C309" i="1"/>
  <c r="D308" i="1"/>
  <c r="C308" i="1"/>
  <c r="H307" i="1"/>
  <c r="G307" i="1"/>
  <c r="D307" i="1"/>
  <c r="C307" i="1"/>
  <c r="D306" i="1"/>
  <c r="C306" i="1"/>
  <c r="D305" i="1"/>
  <c r="C305" i="1"/>
  <c r="D304" i="1"/>
  <c r="D303" i="1"/>
  <c r="D302" i="1"/>
  <c r="C302" i="1"/>
  <c r="D301" i="1"/>
  <c r="C301" i="1"/>
  <c r="D300" i="1"/>
  <c r="C300" i="1"/>
  <c r="G299" i="1"/>
  <c r="D299" i="1"/>
  <c r="H299" i="1" s="1"/>
  <c r="C299" i="1"/>
  <c r="D298" i="1"/>
  <c r="C298" i="1"/>
  <c r="D294" i="1"/>
  <c r="C294" i="1"/>
  <c r="D293" i="1"/>
  <c r="C293" i="1"/>
  <c r="D292" i="1"/>
  <c r="C292" i="1"/>
  <c r="H291" i="1"/>
  <c r="G291" i="1"/>
  <c r="D291" i="1"/>
  <c r="C291" i="1"/>
  <c r="D290" i="1"/>
  <c r="C290" i="1"/>
  <c r="D289" i="1"/>
  <c r="C289" i="1"/>
  <c r="D288" i="1"/>
  <c r="C288" i="1"/>
  <c r="H287" i="1"/>
  <c r="G287" i="1"/>
  <c r="D287" i="1"/>
  <c r="C287" i="1"/>
  <c r="D286" i="1"/>
  <c r="C286" i="1"/>
  <c r="D285" i="1"/>
  <c r="C285" i="1"/>
  <c r="D284" i="1"/>
  <c r="C284" i="1"/>
  <c r="H283" i="1"/>
  <c r="G283" i="1"/>
  <c r="D283" i="1"/>
  <c r="C283" i="1"/>
  <c r="D282" i="1"/>
  <c r="C282" i="1"/>
  <c r="D281" i="1"/>
  <c r="C281" i="1"/>
  <c r="D280" i="1"/>
  <c r="C280" i="1"/>
  <c r="H279" i="1"/>
  <c r="G279" i="1"/>
  <c r="D279" i="1"/>
  <c r="C279" i="1"/>
  <c r="D278" i="1"/>
  <c r="C278" i="1"/>
  <c r="D277" i="1"/>
  <c r="C277" i="1"/>
  <c r="D276" i="1"/>
  <c r="C276" i="1"/>
  <c r="H275" i="1"/>
  <c r="G275" i="1"/>
  <c r="D275" i="1"/>
  <c r="C275" i="1"/>
  <c r="D274" i="1"/>
  <c r="C274" i="1"/>
  <c r="D273" i="1"/>
  <c r="C273" i="1"/>
  <c r="D272" i="1"/>
  <c r="C272" i="1"/>
  <c r="D271" i="1"/>
  <c r="H271" i="1" s="1"/>
  <c r="C271" i="1"/>
  <c r="D270" i="1"/>
  <c r="C270" i="1"/>
  <c r="D269" i="1"/>
  <c r="D268" i="1"/>
  <c r="C268" i="1"/>
  <c r="D267" i="1"/>
  <c r="H267" i="1" s="1"/>
  <c r="C267" i="1"/>
  <c r="D266" i="1"/>
  <c r="G266" i="1" s="1"/>
  <c r="C266" i="1"/>
  <c r="C265" i="1"/>
  <c r="D264" i="1"/>
  <c r="C264" i="1"/>
  <c r="D263" i="1"/>
  <c r="C263" i="1"/>
  <c r="D262" i="1"/>
  <c r="C262" i="1"/>
  <c r="D261" i="1"/>
  <c r="C261" i="1"/>
  <c r="G261" i="1" s="1"/>
  <c r="G260" i="1"/>
  <c r="D260" i="1"/>
  <c r="C260" i="1"/>
  <c r="H260" i="1" s="1"/>
  <c r="H259" i="1"/>
  <c r="G259" i="1"/>
  <c r="D259" i="1"/>
  <c r="C259" i="1"/>
  <c r="C258" i="1"/>
  <c r="G257" i="1"/>
  <c r="D257" i="1"/>
  <c r="H257" i="1" s="1"/>
  <c r="C257" i="1"/>
  <c r="D256" i="1"/>
  <c r="C256" i="1"/>
  <c r="D255" i="1"/>
  <c r="C255" i="1"/>
  <c r="D254" i="1"/>
  <c r="C254" i="1"/>
  <c r="H253" i="1"/>
  <c r="D253" i="1"/>
  <c r="C253" i="1"/>
  <c r="G253" i="1" s="1"/>
  <c r="G252" i="1"/>
  <c r="D252" i="1"/>
  <c r="C252" i="1"/>
  <c r="H251" i="1"/>
  <c r="G251" i="1"/>
  <c r="D251" i="1"/>
  <c r="C251" i="1"/>
  <c r="D250" i="1"/>
  <c r="G250" i="1" s="1"/>
  <c r="C250" i="1"/>
  <c r="G249" i="1"/>
  <c r="D249" i="1"/>
  <c r="C249" i="1"/>
  <c r="H249" i="1" s="1"/>
  <c r="D248" i="1"/>
  <c r="C248" i="1"/>
  <c r="D247" i="1"/>
  <c r="C247" i="1"/>
  <c r="D246" i="1"/>
  <c r="C246" i="1"/>
  <c r="D245" i="1"/>
  <c r="C245" i="1"/>
  <c r="G245" i="1" s="1"/>
  <c r="G244" i="1"/>
  <c r="D244" i="1"/>
  <c r="C244" i="1"/>
  <c r="H244" i="1" s="1"/>
  <c r="H243" i="1"/>
  <c r="G243" i="1"/>
  <c r="D243" i="1"/>
  <c r="C243" i="1"/>
  <c r="G242" i="1"/>
  <c r="D242" i="1"/>
  <c r="C242" i="1"/>
  <c r="G241" i="1"/>
  <c r="D241" i="1"/>
  <c r="H241" i="1" s="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G183" i="1" s="1"/>
  <c r="C183" i="1"/>
  <c r="D182" i="1"/>
  <c r="C182" i="1"/>
  <c r="D181" i="1"/>
  <c r="C181" i="1"/>
  <c r="D180" i="1"/>
  <c r="C180" i="1"/>
  <c r="D179" i="1"/>
  <c r="C179" i="1"/>
  <c r="D178" i="1"/>
  <c r="C178" i="1"/>
  <c r="D177" i="1"/>
  <c r="G177" i="1" s="1"/>
  <c r="C177" i="1"/>
  <c r="D176" i="1"/>
  <c r="C176" i="1"/>
  <c r="G175" i="1"/>
  <c r="D175" i="1"/>
  <c r="C175" i="1"/>
  <c r="C174" i="1"/>
  <c r="D173" i="1"/>
  <c r="C173" i="1"/>
  <c r="H173" i="1" s="1"/>
  <c r="D172" i="1"/>
  <c r="C172" i="1"/>
  <c r="D171" i="1"/>
  <c r="C171" i="1"/>
  <c r="G171" i="1" s="1"/>
  <c r="D170" i="1"/>
  <c r="C170" i="1"/>
  <c r="D169" i="1"/>
  <c r="G169" i="1" s="1"/>
  <c r="C169" i="1"/>
  <c r="D168" i="1"/>
  <c r="C168" i="1"/>
  <c r="G167" i="1"/>
  <c r="D167" i="1"/>
  <c r="C167" i="1"/>
  <c r="D166" i="1"/>
  <c r="C166" i="1"/>
  <c r="D165" i="1"/>
  <c r="C165" i="1"/>
  <c r="H165" i="1" s="1"/>
  <c r="D164" i="1"/>
  <c r="C164" i="1"/>
  <c r="D163" i="1"/>
  <c r="C163" i="1"/>
  <c r="D162" i="1"/>
  <c r="C162" i="1"/>
  <c r="C161" i="1"/>
  <c r="G159" i="1"/>
  <c r="D159" i="1"/>
  <c r="C159" i="1"/>
  <c r="D158" i="1"/>
  <c r="C158" i="1"/>
  <c r="D157" i="1"/>
  <c r="C157" i="1"/>
  <c r="H157" i="1" s="1"/>
  <c r="D156" i="1"/>
  <c r="C156" i="1"/>
  <c r="D155" i="1"/>
  <c r="C155" i="1"/>
  <c r="D154" i="1"/>
  <c r="C154" i="1"/>
  <c r="D153" i="1"/>
  <c r="G153" i="1" s="1"/>
  <c r="C153" i="1"/>
  <c r="D152" i="1"/>
  <c r="C152" i="1"/>
  <c r="D151" i="1"/>
  <c r="G151" i="1" s="1"/>
  <c r="C151" i="1"/>
  <c r="D150" i="1"/>
  <c r="C150" i="1"/>
  <c r="C149" i="1"/>
  <c r="D147" i="1"/>
  <c r="C147" i="1"/>
  <c r="D146" i="1"/>
  <c r="C146" i="1"/>
  <c r="G145" i="1"/>
  <c r="D145" i="1"/>
  <c r="C145" i="1"/>
  <c r="D144" i="1"/>
  <c r="C144" i="1"/>
  <c r="G143" i="1"/>
  <c r="D143" i="1"/>
  <c r="C143" i="1"/>
  <c r="D142" i="1"/>
  <c r="C142" i="1"/>
  <c r="D141" i="1"/>
  <c r="C141" i="1"/>
  <c r="H141" i="1" s="1"/>
  <c r="D140" i="1"/>
  <c r="C140" i="1"/>
  <c r="D139" i="1"/>
  <c r="C139" i="1"/>
  <c r="G139" i="1" s="1"/>
  <c r="D138" i="1"/>
  <c r="C138" i="1"/>
  <c r="G137" i="1"/>
  <c r="D137" i="1"/>
  <c r="C137" i="1"/>
  <c r="D136" i="1"/>
  <c r="G135" i="1"/>
  <c r="D135" i="1"/>
  <c r="C135" i="1"/>
  <c r="D134" i="1"/>
  <c r="C134" i="1"/>
  <c r="D133" i="1"/>
  <c r="C133" i="1"/>
  <c r="D132" i="1"/>
  <c r="C132" i="1"/>
  <c r="C131" i="1"/>
  <c r="C130" i="1"/>
  <c r="G129" i="1"/>
  <c r="D129" i="1"/>
  <c r="C129" i="1"/>
  <c r="D128" i="1"/>
  <c r="C128" i="1"/>
  <c r="G127" i="1"/>
  <c r="D127" i="1"/>
  <c r="C127" i="1"/>
  <c r="D126" i="1"/>
  <c r="C126" i="1"/>
  <c r="D125" i="1"/>
  <c r="C125" i="1"/>
  <c r="H125" i="1" s="1"/>
  <c r="D124" i="1"/>
  <c r="C124" i="1"/>
  <c r="D123" i="1"/>
  <c r="C123" i="1"/>
  <c r="D122" i="1"/>
  <c r="C122" i="1"/>
  <c r="G121" i="1"/>
  <c r="D121" i="1"/>
  <c r="C121" i="1"/>
  <c r="D120" i="1"/>
  <c r="C120" i="1"/>
  <c r="G119" i="1"/>
  <c r="D119" i="1"/>
  <c r="C119" i="1"/>
  <c r="D118" i="1"/>
  <c r="C118" i="1"/>
  <c r="D117" i="1"/>
  <c r="C117" i="1"/>
  <c r="H117" i="1" s="1"/>
  <c r="D116" i="1"/>
  <c r="C116" i="1"/>
  <c r="D115" i="1"/>
  <c r="C115" i="1"/>
  <c r="D114" i="1"/>
  <c r="C114" i="1"/>
  <c r="G113" i="1"/>
  <c r="D113" i="1"/>
  <c r="C113" i="1"/>
  <c r="D112" i="1"/>
  <c r="C112" i="1"/>
  <c r="G111" i="1"/>
  <c r="D111" i="1"/>
  <c r="C111" i="1"/>
  <c r="D110" i="1"/>
  <c r="C110" i="1"/>
  <c r="D109" i="1"/>
  <c r="C109" i="1"/>
  <c r="H109" i="1" s="1"/>
  <c r="D108" i="1"/>
  <c r="C108" i="1"/>
  <c r="D107" i="1"/>
  <c r="C107" i="1"/>
  <c r="G107" i="1" s="1"/>
  <c r="D106" i="1"/>
  <c r="C106" i="1"/>
  <c r="G105" i="1"/>
  <c r="D105" i="1"/>
  <c r="C105" i="1"/>
  <c r="D104" i="1"/>
  <c r="C104" i="1"/>
  <c r="G103" i="1"/>
  <c r="D103" i="1"/>
  <c r="C103" i="1"/>
  <c r="C102" i="1"/>
  <c r="D101" i="1"/>
  <c r="C101" i="1"/>
  <c r="H101" i="1" s="1"/>
  <c r="D100" i="1"/>
  <c r="C100" i="1"/>
  <c r="D99" i="1"/>
  <c r="C99" i="1"/>
  <c r="D98" i="1"/>
  <c r="C98" i="1"/>
  <c r="G97" i="1"/>
  <c r="D97" i="1"/>
  <c r="C97" i="1"/>
  <c r="D96" i="1"/>
  <c r="C96" i="1"/>
  <c r="G95" i="1"/>
  <c r="D95" i="1"/>
  <c r="C95" i="1"/>
  <c r="D94" i="1"/>
  <c r="C94" i="1"/>
  <c r="D93" i="1"/>
  <c r="C93" i="1"/>
  <c r="H93" i="1" s="1"/>
  <c r="D92" i="1"/>
  <c r="C92" i="1"/>
  <c r="D91" i="1"/>
  <c r="C91" i="1"/>
  <c r="G91" i="1" s="1"/>
  <c r="D90" i="1"/>
  <c r="C90" i="1"/>
  <c r="G89" i="1"/>
  <c r="D89" i="1"/>
  <c r="C89" i="1"/>
  <c r="D88" i="1"/>
  <c r="C88" i="1"/>
  <c r="G87" i="1"/>
  <c r="D87" i="1"/>
  <c r="C87" i="1"/>
  <c r="D86" i="1"/>
  <c r="C86" i="1"/>
  <c r="D85" i="1"/>
  <c r="C85" i="1"/>
  <c r="H85" i="1" s="1"/>
  <c r="D84" i="1"/>
  <c r="C84" i="1"/>
  <c r="D83" i="1"/>
  <c r="C83" i="1"/>
  <c r="D82" i="1"/>
  <c r="C82" i="1"/>
  <c r="G81" i="1"/>
  <c r="D81" i="1"/>
  <c r="C81" i="1"/>
  <c r="D80" i="1"/>
  <c r="C80" i="1"/>
  <c r="G79" i="1"/>
  <c r="D79" i="1"/>
  <c r="C79" i="1"/>
  <c r="D78" i="1"/>
  <c r="D77" i="1"/>
  <c r="C77" i="1"/>
  <c r="H77" i="1" s="1"/>
  <c r="D76" i="1"/>
  <c r="C76" i="1"/>
  <c r="D75" i="1"/>
  <c r="C75" i="1"/>
  <c r="G75" i="1" s="1"/>
  <c r="D74" i="1"/>
  <c r="C74" i="1"/>
  <c r="C73" i="1"/>
  <c r="D72" i="1"/>
  <c r="C72" i="1"/>
  <c r="G71" i="1"/>
  <c r="D71" i="1"/>
  <c r="C71" i="1"/>
  <c r="D70" i="1"/>
  <c r="C70" i="1"/>
  <c r="D69" i="1"/>
  <c r="C69" i="1"/>
  <c r="H69" i="1" s="1"/>
  <c r="D68" i="1"/>
  <c r="C68" i="1"/>
  <c r="D67" i="1"/>
  <c r="C67" i="1"/>
  <c r="D66" i="1"/>
  <c r="C66" i="1"/>
  <c r="G65" i="1"/>
  <c r="D65" i="1"/>
  <c r="C65" i="1"/>
  <c r="D64" i="1"/>
  <c r="C64" i="1"/>
  <c r="G63" i="1"/>
  <c r="D63" i="1"/>
  <c r="C63" i="1"/>
  <c r="D62" i="1"/>
  <c r="C62" i="1"/>
  <c r="D61" i="1"/>
  <c r="C61" i="1"/>
  <c r="H61" i="1" s="1"/>
  <c r="D60" i="1"/>
  <c r="C60" i="1"/>
  <c r="D59" i="1"/>
  <c r="C59" i="1"/>
  <c r="G59" i="1" s="1"/>
  <c r="D58" i="1"/>
  <c r="C58" i="1"/>
  <c r="G57" i="1"/>
  <c r="D57" i="1"/>
  <c r="C57" i="1"/>
  <c r="D56" i="1"/>
  <c r="C56" i="1"/>
  <c r="G55" i="1"/>
  <c r="D55" i="1"/>
  <c r="C55" i="1"/>
  <c r="D54" i="1"/>
  <c r="C54" i="1"/>
  <c r="D53" i="1"/>
  <c r="C53" i="1"/>
  <c r="H53" i="1" s="1"/>
  <c r="D52" i="1"/>
  <c r="C52" i="1"/>
  <c r="D51" i="1"/>
  <c r="C51" i="1"/>
  <c r="D50" i="1"/>
  <c r="C50" i="1"/>
  <c r="G49" i="1"/>
  <c r="D49" i="1"/>
  <c r="C49" i="1"/>
  <c r="D48" i="1"/>
  <c r="C48" i="1"/>
  <c r="G47" i="1"/>
  <c r="D47" i="1"/>
  <c r="C47" i="1"/>
  <c r="D46" i="1"/>
  <c r="C46" i="1"/>
  <c r="C45" i="1"/>
  <c r="D44" i="1"/>
  <c r="C44" i="1"/>
  <c r="D43" i="1"/>
  <c r="C43" i="1"/>
  <c r="G43" i="1" s="1"/>
  <c r="D42" i="1"/>
  <c r="C42" i="1"/>
  <c r="G41" i="1"/>
  <c r="D41" i="1"/>
  <c r="C41" i="1"/>
  <c r="D40" i="1"/>
  <c r="C40" i="1"/>
  <c r="G39" i="1"/>
  <c r="D39" i="1"/>
  <c r="C39" i="1"/>
  <c r="D38" i="1"/>
  <c r="C38" i="1"/>
  <c r="D37" i="1"/>
  <c r="C37" i="1"/>
  <c r="H37" i="1" s="1"/>
  <c r="D36" i="1"/>
  <c r="C36" i="1"/>
  <c r="D35" i="1"/>
  <c r="C35" i="1"/>
  <c r="D34" i="1"/>
  <c r="C34" i="1"/>
  <c r="G33" i="1"/>
  <c r="D33" i="1"/>
  <c r="C33" i="1"/>
  <c r="D32" i="1"/>
  <c r="C32" i="1"/>
  <c r="G31" i="1"/>
  <c r="D31" i="1"/>
  <c r="C31" i="1"/>
  <c r="D30" i="1"/>
  <c r="C30" i="1"/>
  <c r="D29" i="1"/>
  <c r="C29" i="1"/>
  <c r="H29" i="1" s="1"/>
  <c r="D28" i="1"/>
  <c r="C28" i="1"/>
  <c r="D27" i="1"/>
  <c r="C27" i="1"/>
  <c r="G27" i="1" s="1"/>
  <c r="D26" i="1"/>
  <c r="C26" i="1"/>
  <c r="G25" i="1"/>
  <c r="D25" i="1"/>
  <c r="C25" i="1"/>
  <c r="D24" i="1"/>
  <c r="C24" i="1"/>
  <c r="G23" i="1"/>
  <c r="D23" i="1"/>
  <c r="C23" i="1"/>
  <c r="D22" i="1"/>
  <c r="C22" i="1"/>
  <c r="D21" i="1"/>
  <c r="C21" i="1"/>
  <c r="H21" i="1" s="1"/>
  <c r="D20" i="1"/>
  <c r="C20" i="1"/>
  <c r="D19" i="1"/>
  <c r="C19" i="1"/>
  <c r="H19" i="1" s="1"/>
  <c r="D18" i="1"/>
  <c r="C18" i="1"/>
  <c r="G17" i="1"/>
  <c r="D17" i="1"/>
  <c r="C17" i="1"/>
  <c r="D16" i="1"/>
  <c r="C16" i="1"/>
  <c r="G15" i="1"/>
  <c r="D15" i="1"/>
  <c r="C15" i="1"/>
  <c r="D14" i="1"/>
  <c r="C14" i="1"/>
  <c r="D13" i="1"/>
  <c r="C13" i="1"/>
  <c r="H13" i="1" s="1"/>
  <c r="D12" i="1"/>
  <c r="C12" i="1"/>
  <c r="D11" i="1"/>
  <c r="C11" i="1"/>
  <c r="G11" i="1" s="1"/>
  <c r="D10" i="1"/>
  <c r="C10" i="1"/>
  <c r="D9" i="1"/>
  <c r="G9" i="1" s="1"/>
  <c r="C9" i="1"/>
  <c r="D8" i="1"/>
  <c r="C8" i="1"/>
  <c r="G7" i="1"/>
  <c r="D7" i="1"/>
  <c r="C7" i="1"/>
  <c r="D6" i="1"/>
  <c r="C6" i="1"/>
  <c r="D5" i="1"/>
  <c r="C5" i="1"/>
  <c r="H5" i="1" s="1"/>
  <c r="D4" i="1"/>
  <c r="C4" i="1"/>
  <c r="D3" i="1"/>
  <c r="C1555" i="1" l="1"/>
  <c r="H34" i="3"/>
  <c r="D5" i="7"/>
  <c r="H1378" i="1"/>
  <c r="D1577" i="1"/>
  <c r="G1577" i="1" s="1"/>
  <c r="J1578" i="1"/>
  <c r="E38" i="7"/>
  <c r="G1576" i="1"/>
  <c r="G1572" i="1"/>
  <c r="G1575" i="1"/>
  <c r="I1575" i="1" s="1"/>
  <c r="J1575" i="1"/>
  <c r="J1569" i="1"/>
  <c r="H1568" i="1"/>
  <c r="E22" i="7"/>
  <c r="D1555" i="1" s="1"/>
  <c r="G1555" i="1" s="1"/>
  <c r="J1564" i="1"/>
  <c r="H1551" i="1"/>
  <c r="J1547" i="1"/>
  <c r="E6" i="7"/>
  <c r="D1539" i="1" s="1"/>
  <c r="H1539" i="1" s="1"/>
  <c r="G1542" i="1"/>
  <c r="J1562" i="1"/>
  <c r="G1559" i="1"/>
  <c r="J1558" i="1"/>
  <c r="D1556" i="1"/>
  <c r="G1556" i="1" s="1"/>
  <c r="H1341" i="1"/>
  <c r="H1686" i="1"/>
  <c r="G1620" i="1"/>
  <c r="C1604" i="1"/>
  <c r="H1604" i="1" s="1"/>
  <c r="G1601" i="1"/>
  <c r="H1680" i="1"/>
  <c r="H1683" i="1"/>
  <c r="C1681" i="1"/>
  <c r="H1681" i="1" s="1"/>
  <c r="G1682" i="1"/>
  <c r="H1669" i="1"/>
  <c r="H1670" i="1"/>
  <c r="E319" i="9"/>
  <c r="B319" i="9" s="1"/>
  <c r="G1200" i="1"/>
  <c r="G1183" i="1"/>
  <c r="G1251" i="1"/>
  <c r="E340" i="9"/>
  <c r="B340" i="9" s="1"/>
  <c r="H1383" i="1"/>
  <c r="E307" i="9"/>
  <c r="B307" i="9" s="1"/>
  <c r="G1640" i="1"/>
  <c r="D51" i="8"/>
  <c r="C1628" i="1" s="1"/>
  <c r="G1635" i="1"/>
  <c r="G1624" i="1"/>
  <c r="G1603" i="1"/>
  <c r="G1613" i="1"/>
  <c r="H1606" i="1"/>
  <c r="H1605" i="1"/>
  <c r="G1593" i="1"/>
  <c r="H1585" i="1"/>
  <c r="G1585" i="1"/>
  <c r="D6" i="8"/>
  <c r="C1583" i="1" s="1"/>
  <c r="H1583" i="1" s="1"/>
  <c r="G1584" i="1"/>
  <c r="G1339" i="1"/>
  <c r="H1201" i="1"/>
  <c r="H1342" i="1"/>
  <c r="G1340" i="1"/>
  <c r="H1387" i="1"/>
  <c r="H1386" i="1"/>
  <c r="G1388" i="1"/>
  <c r="H1384" i="1"/>
  <c r="G1385" i="1"/>
  <c r="G1267" i="1"/>
  <c r="G1265" i="1"/>
  <c r="G1305" i="1"/>
  <c r="G1311" i="1"/>
  <c r="G1261" i="1"/>
  <c r="E303" i="9"/>
  <c r="B303" i="9" s="1"/>
  <c r="G1198" i="1"/>
  <c r="G1188" i="1"/>
  <c r="G1202" i="1"/>
  <c r="G1201" i="1"/>
  <c r="G1166" i="1"/>
  <c r="G1092" i="1"/>
  <c r="G1087" i="1"/>
  <c r="G1063" i="1"/>
  <c r="G1256" i="1"/>
  <c r="H1256" i="1"/>
  <c r="F252" i="5"/>
  <c r="H1262" i="1"/>
  <c r="H1260" i="1"/>
  <c r="E255" i="5"/>
  <c r="D1259" i="1" s="1"/>
  <c r="H1259" i="1" s="1"/>
  <c r="E304" i="9"/>
  <c r="B304" i="9" s="1"/>
  <c r="G1257" i="1"/>
  <c r="E324" i="9"/>
  <c r="B324" i="9" s="1"/>
  <c r="E320" i="9"/>
  <c r="B320" i="9" s="1"/>
  <c r="H1185" i="1"/>
  <c r="G1186" i="1"/>
  <c r="F181" i="5"/>
  <c r="G1182" i="1"/>
  <c r="G1184" i="1"/>
  <c r="G1057" i="1"/>
  <c r="G1059" i="1"/>
  <c r="G1040" i="1"/>
  <c r="G1041" i="1"/>
  <c r="F35" i="5"/>
  <c r="G1029" i="1"/>
  <c r="G1027" i="1"/>
  <c r="G1026" i="1"/>
  <c r="G1024" i="1"/>
  <c r="G1086" i="1"/>
  <c r="G1076" i="1"/>
  <c r="G1078" i="1"/>
  <c r="B341" i="9"/>
  <c r="G1025" i="1"/>
  <c r="E12" i="5"/>
  <c r="D1017" i="1" s="1"/>
  <c r="H423" i="1"/>
  <c r="G415" i="1"/>
  <c r="E294" i="9"/>
  <c r="B294" i="9" s="1"/>
  <c r="E647" i="4"/>
  <c r="D641" i="1" s="1"/>
  <c r="H641" i="1" s="1"/>
  <c r="G635" i="1"/>
  <c r="G1511" i="1"/>
  <c r="G652" i="1"/>
  <c r="B296" i="9"/>
  <c r="D649" i="1"/>
  <c r="H649" i="1" s="1"/>
  <c r="E37" i="9"/>
  <c r="B37" i="9" s="1"/>
  <c r="E312" i="9"/>
  <c r="B312" i="9" s="1"/>
  <c r="E327" i="9"/>
  <c r="B327" i="9" s="1"/>
  <c r="G648" i="1"/>
  <c r="G647" i="1"/>
  <c r="H1557" i="1"/>
  <c r="F393" i="4"/>
  <c r="E373" i="4"/>
  <c r="G271" i="1"/>
  <c r="D265" i="1"/>
  <c r="G265" i="1" s="1"/>
  <c r="G267" i="1"/>
  <c r="E262" i="4"/>
  <c r="D258" i="1" s="1"/>
  <c r="G258" i="1" s="1"/>
  <c r="E56" i="9"/>
  <c r="B56" i="9" s="1"/>
  <c r="F242" i="9"/>
  <c r="B242" i="9" s="1"/>
  <c r="F241" i="9"/>
  <c r="B241" i="9" s="1"/>
  <c r="F194" i="4"/>
  <c r="B53" i="9"/>
  <c r="F240" i="9"/>
  <c r="B240" i="9" s="1"/>
  <c r="H181" i="1"/>
  <c r="E51" i="9"/>
  <c r="B51" i="9" s="1"/>
  <c r="F238" i="9"/>
  <c r="B238" i="9" s="1"/>
  <c r="D174" i="1"/>
  <c r="H174" i="1" s="1"/>
  <c r="F165" i="4"/>
  <c r="E164" i="4"/>
  <c r="D160" i="1" s="1"/>
  <c r="E153" i="4"/>
  <c r="D149" i="1" s="1"/>
  <c r="H149" i="1" s="1"/>
  <c r="G155" i="1"/>
  <c r="H133" i="1"/>
  <c r="F135" i="4"/>
  <c r="D131" i="1"/>
  <c r="G123" i="1"/>
  <c r="F112" i="4"/>
  <c r="F68" i="4"/>
  <c r="E36" i="9"/>
  <c r="B36" i="9" s="1"/>
  <c r="E322" i="9"/>
  <c r="B322" i="9" s="1"/>
  <c r="E329" i="9"/>
  <c r="B329" i="9" s="1"/>
  <c r="E31" i="9"/>
  <c r="B31" i="9" s="1"/>
  <c r="E311" i="9"/>
  <c r="B311" i="9" s="1"/>
  <c r="E326" i="9"/>
  <c r="B326" i="9" s="1"/>
  <c r="F236" i="9"/>
  <c r="B236" i="9" s="1"/>
  <c r="D73" i="1"/>
  <c r="G73" i="1" s="1"/>
  <c r="H188" i="1"/>
  <c r="G188" i="1"/>
  <c r="H192" i="1"/>
  <c r="G192" i="1"/>
  <c r="H200" i="1"/>
  <c r="G200" i="1"/>
  <c r="H208" i="1"/>
  <c r="G208" i="1"/>
  <c r="H216" i="1"/>
  <c r="G216" i="1"/>
  <c r="H228" i="1"/>
  <c r="G228" i="1"/>
  <c r="H263" i="1"/>
  <c r="G263" i="1"/>
  <c r="H366" i="1"/>
  <c r="G366" i="1"/>
  <c r="G373" i="1"/>
  <c r="H373" i="1"/>
  <c r="G387" i="1"/>
  <c r="H387" i="1"/>
  <c r="H15" i="1"/>
  <c r="H18" i="1"/>
  <c r="G18" i="1"/>
  <c r="H31" i="1"/>
  <c r="H34" i="1"/>
  <c r="G34" i="1"/>
  <c r="H47" i="1"/>
  <c r="H50" i="1"/>
  <c r="G50" i="1"/>
  <c r="H63" i="1"/>
  <c r="H66" i="1"/>
  <c r="G66" i="1"/>
  <c r="H79" i="1"/>
  <c r="H82" i="1"/>
  <c r="G82" i="1"/>
  <c r="H95" i="1"/>
  <c r="H98" i="1"/>
  <c r="G98" i="1"/>
  <c r="H111" i="1"/>
  <c r="H114" i="1"/>
  <c r="G114" i="1"/>
  <c r="H127" i="1"/>
  <c r="H130" i="1"/>
  <c r="G130" i="1"/>
  <c r="H143" i="1"/>
  <c r="H146" i="1"/>
  <c r="G146" i="1"/>
  <c r="H159" i="1"/>
  <c r="H162" i="1"/>
  <c r="G162" i="1"/>
  <c r="H175" i="1"/>
  <c r="H178" i="1"/>
  <c r="G178" i="1"/>
  <c r="H245" i="1"/>
  <c r="G317" i="1"/>
  <c r="H317" i="1"/>
  <c r="H330" i="1"/>
  <c r="G330" i="1"/>
  <c r="G333" i="1"/>
  <c r="H333" i="1"/>
  <c r="H346" i="1"/>
  <c r="G346" i="1"/>
  <c r="G349" i="1"/>
  <c r="H349" i="1"/>
  <c r="H384" i="1"/>
  <c r="G384" i="1"/>
  <c r="H8" i="1"/>
  <c r="G8" i="1"/>
  <c r="H24" i="1"/>
  <c r="G24" i="1"/>
  <c r="H152" i="1"/>
  <c r="G152" i="1"/>
  <c r="H168" i="1"/>
  <c r="G168" i="1"/>
  <c r="H184" i="1"/>
  <c r="G184" i="1"/>
  <c r="H196" i="1"/>
  <c r="G196" i="1"/>
  <c r="H204" i="1"/>
  <c r="G204" i="1"/>
  <c r="H212" i="1"/>
  <c r="G212" i="1"/>
  <c r="H220" i="1"/>
  <c r="G220" i="1"/>
  <c r="H224" i="1"/>
  <c r="G224" i="1"/>
  <c r="H232" i="1"/>
  <c r="G232" i="1"/>
  <c r="H236" i="1"/>
  <c r="G236" i="1"/>
  <c r="H240" i="1"/>
  <c r="G240" i="1"/>
  <c r="H254" i="1"/>
  <c r="G254" i="1"/>
  <c r="H282" i="1"/>
  <c r="G282" i="1"/>
  <c r="H310" i="1"/>
  <c r="G310" i="1"/>
  <c r="H313" i="1"/>
  <c r="G313" i="1"/>
  <c r="G405" i="1"/>
  <c r="H405" i="1"/>
  <c r="H416" i="1"/>
  <c r="G416" i="1"/>
  <c r="G5" i="1"/>
  <c r="H9" i="1"/>
  <c r="H12" i="1"/>
  <c r="G12" i="1"/>
  <c r="G21" i="1"/>
  <c r="H25" i="1"/>
  <c r="H28" i="1"/>
  <c r="G28" i="1"/>
  <c r="G37" i="1"/>
  <c r="H41" i="1"/>
  <c r="H44" i="1"/>
  <c r="G44" i="1"/>
  <c r="G53" i="1"/>
  <c r="H57" i="1"/>
  <c r="H60" i="1"/>
  <c r="G60" i="1"/>
  <c r="G69" i="1"/>
  <c r="H73" i="1"/>
  <c r="H76" i="1"/>
  <c r="G76" i="1"/>
  <c r="G85" i="1"/>
  <c r="H89" i="1"/>
  <c r="H92" i="1"/>
  <c r="G92" i="1"/>
  <c r="G101" i="1"/>
  <c r="H105" i="1"/>
  <c r="H108" i="1"/>
  <c r="G108" i="1"/>
  <c r="G117" i="1"/>
  <c r="H121" i="1"/>
  <c r="H124" i="1"/>
  <c r="G124" i="1"/>
  <c r="G133" i="1"/>
  <c r="H137" i="1"/>
  <c r="H140" i="1"/>
  <c r="G140" i="1"/>
  <c r="G149" i="1"/>
  <c r="H153" i="1"/>
  <c r="H156" i="1"/>
  <c r="G156" i="1"/>
  <c r="G165" i="1"/>
  <c r="H169" i="1"/>
  <c r="H172" i="1"/>
  <c r="G172" i="1"/>
  <c r="G181" i="1"/>
  <c r="G185" i="1"/>
  <c r="H185" i="1"/>
  <c r="G189" i="1"/>
  <c r="H189" i="1"/>
  <c r="G193" i="1"/>
  <c r="H193" i="1"/>
  <c r="G197" i="1"/>
  <c r="H197" i="1"/>
  <c r="H201" i="1"/>
  <c r="G201" i="1"/>
  <c r="H205" i="1"/>
  <c r="G205" i="1"/>
  <c r="H209" i="1"/>
  <c r="G209" i="1"/>
  <c r="H213" i="1"/>
  <c r="G213" i="1"/>
  <c r="H217" i="1"/>
  <c r="G217" i="1"/>
  <c r="H221" i="1"/>
  <c r="G221" i="1"/>
  <c r="H225" i="1"/>
  <c r="G225" i="1"/>
  <c r="G229" i="1"/>
  <c r="H229" i="1"/>
  <c r="G233" i="1"/>
  <c r="H233" i="1"/>
  <c r="H237" i="1"/>
  <c r="G237" i="1"/>
  <c r="H246" i="1"/>
  <c r="G246" i="1"/>
  <c r="G255" i="1"/>
  <c r="H255" i="1"/>
  <c r="H264" i="1"/>
  <c r="G264" i="1"/>
  <c r="H270" i="1"/>
  <c r="G270" i="1"/>
  <c r="H273" i="1"/>
  <c r="G273" i="1"/>
  <c r="H286" i="1"/>
  <c r="G286" i="1"/>
  <c r="H289" i="1"/>
  <c r="G289" i="1"/>
  <c r="H314" i="1"/>
  <c r="G314" i="1"/>
  <c r="G363" i="1"/>
  <c r="H363" i="1"/>
  <c r="H374" i="1"/>
  <c r="G374" i="1"/>
  <c r="G381" i="1"/>
  <c r="H381" i="1"/>
  <c r="H406" i="1"/>
  <c r="G406" i="1"/>
  <c r="H88" i="1"/>
  <c r="G88" i="1"/>
  <c r="H104" i="1"/>
  <c r="G104" i="1"/>
  <c r="H22" i="1"/>
  <c r="G22" i="1"/>
  <c r="H35" i="1"/>
  <c r="H38" i="1"/>
  <c r="G38" i="1"/>
  <c r="H51" i="1"/>
  <c r="H54" i="1"/>
  <c r="G54" i="1"/>
  <c r="H67" i="1"/>
  <c r="H70" i="1"/>
  <c r="G70" i="1"/>
  <c r="H83" i="1"/>
  <c r="H86" i="1"/>
  <c r="G86" i="1"/>
  <c r="H99" i="1"/>
  <c r="H115" i="1"/>
  <c r="H118" i="1"/>
  <c r="G118" i="1"/>
  <c r="H131" i="1"/>
  <c r="H134" i="1"/>
  <c r="G134" i="1"/>
  <c r="H147" i="1"/>
  <c r="H150" i="1"/>
  <c r="G150" i="1"/>
  <c r="H163" i="1"/>
  <c r="H166" i="1"/>
  <c r="G166" i="1"/>
  <c r="H179" i="1"/>
  <c r="H182" i="1"/>
  <c r="G182" i="1"/>
  <c r="H318" i="1"/>
  <c r="G318" i="1"/>
  <c r="H321" i="1"/>
  <c r="G321" i="1"/>
  <c r="H334" i="1"/>
  <c r="G334" i="1"/>
  <c r="H337" i="1"/>
  <c r="G337" i="1"/>
  <c r="H350" i="1"/>
  <c r="G350" i="1"/>
  <c r="H353" i="1"/>
  <c r="G353" i="1"/>
  <c r="H360" i="1"/>
  <c r="G360" i="1"/>
  <c r="H392" i="1"/>
  <c r="G392" i="1"/>
  <c r="H112" i="1"/>
  <c r="G112" i="1"/>
  <c r="H190" i="1"/>
  <c r="G190" i="1"/>
  <c r="H202" i="1"/>
  <c r="G202" i="1"/>
  <c r="H214" i="1"/>
  <c r="G214" i="1"/>
  <c r="H238" i="1"/>
  <c r="G238" i="1"/>
  <c r="H274" i="1"/>
  <c r="G274" i="1"/>
  <c r="G403" i="1"/>
  <c r="H403" i="1"/>
  <c r="H6" i="1"/>
  <c r="G6" i="1"/>
  <c r="H16" i="1"/>
  <c r="G16" i="1"/>
  <c r="H48" i="1"/>
  <c r="G48" i="1"/>
  <c r="H64" i="1"/>
  <c r="G64" i="1"/>
  <c r="H80" i="1"/>
  <c r="G80" i="1"/>
  <c r="H96" i="1"/>
  <c r="G96" i="1"/>
  <c r="H128" i="1"/>
  <c r="G128" i="1"/>
  <c r="H194" i="1"/>
  <c r="G194" i="1"/>
  <c r="H206" i="1"/>
  <c r="G206" i="1"/>
  <c r="H218" i="1"/>
  <c r="G218" i="1"/>
  <c r="H222" i="1"/>
  <c r="G222" i="1"/>
  <c r="H234" i="1"/>
  <c r="G234" i="1"/>
  <c r="H247" i="1"/>
  <c r="G247" i="1"/>
  <c r="H256" i="1"/>
  <c r="G256" i="1"/>
  <c r="G293" i="1"/>
  <c r="H293" i="1"/>
  <c r="G357" i="1"/>
  <c r="H357" i="1"/>
  <c r="H7" i="1"/>
  <c r="H10" i="1"/>
  <c r="G10" i="1"/>
  <c r="G19" i="1"/>
  <c r="H23" i="1"/>
  <c r="H26" i="1"/>
  <c r="G26" i="1"/>
  <c r="G35" i="1"/>
  <c r="H39" i="1"/>
  <c r="H42" i="1"/>
  <c r="G42" i="1"/>
  <c r="G51" i="1"/>
  <c r="H55" i="1"/>
  <c r="H58" i="1"/>
  <c r="G58" i="1"/>
  <c r="G67" i="1"/>
  <c r="H71" i="1"/>
  <c r="H74" i="1"/>
  <c r="G74" i="1"/>
  <c r="G83" i="1"/>
  <c r="H87" i="1"/>
  <c r="H90" i="1"/>
  <c r="G90" i="1"/>
  <c r="G99" i="1"/>
  <c r="H103" i="1"/>
  <c r="H106" i="1"/>
  <c r="G106" i="1"/>
  <c r="G115" i="1"/>
  <c r="H119" i="1"/>
  <c r="H122" i="1"/>
  <c r="G122" i="1"/>
  <c r="G131" i="1"/>
  <c r="H135" i="1"/>
  <c r="H138" i="1"/>
  <c r="G138" i="1"/>
  <c r="G147" i="1"/>
  <c r="H151" i="1"/>
  <c r="H154" i="1"/>
  <c r="G154" i="1"/>
  <c r="G163" i="1"/>
  <c r="H167" i="1"/>
  <c r="H170" i="1"/>
  <c r="G170" i="1"/>
  <c r="G179" i="1"/>
  <c r="H183" i="1"/>
  <c r="H261" i="1"/>
  <c r="H322" i="1"/>
  <c r="G322" i="1"/>
  <c r="G325" i="1"/>
  <c r="H325" i="1"/>
  <c r="H338" i="1"/>
  <c r="G338" i="1"/>
  <c r="G341" i="1"/>
  <c r="H341" i="1"/>
  <c r="H354" i="1"/>
  <c r="G354" i="1"/>
  <c r="H400" i="1"/>
  <c r="G400" i="1"/>
  <c r="G421" i="1"/>
  <c r="H421" i="1"/>
  <c r="H40" i="1"/>
  <c r="G40" i="1"/>
  <c r="H56" i="1"/>
  <c r="G56" i="1"/>
  <c r="H72" i="1"/>
  <c r="G72" i="1"/>
  <c r="H120" i="1"/>
  <c r="G120" i="1"/>
  <c r="G285" i="1"/>
  <c r="H285" i="1"/>
  <c r="H32" i="1"/>
  <c r="G32" i="1"/>
  <c r="H144" i="1"/>
  <c r="G144" i="1"/>
  <c r="H176" i="1"/>
  <c r="G176" i="1"/>
  <c r="H186" i="1"/>
  <c r="G186" i="1"/>
  <c r="H210" i="1"/>
  <c r="G210" i="1"/>
  <c r="H230" i="1"/>
  <c r="G230" i="1"/>
  <c r="G301" i="1"/>
  <c r="H301" i="1"/>
  <c r="H4" i="1"/>
  <c r="G4" i="1"/>
  <c r="G13" i="1"/>
  <c r="H17" i="1"/>
  <c r="H20" i="1"/>
  <c r="G20" i="1"/>
  <c r="G29" i="1"/>
  <c r="H33" i="1"/>
  <c r="H36" i="1"/>
  <c r="G36" i="1"/>
  <c r="H49" i="1"/>
  <c r="H52" i="1"/>
  <c r="G52" i="1"/>
  <c r="G61" i="1"/>
  <c r="H65" i="1"/>
  <c r="H68" i="1"/>
  <c r="G68" i="1"/>
  <c r="G77" i="1"/>
  <c r="H81" i="1"/>
  <c r="H84" i="1"/>
  <c r="G84" i="1"/>
  <c r="G93" i="1"/>
  <c r="H97" i="1"/>
  <c r="H100" i="1"/>
  <c r="G100" i="1"/>
  <c r="G109" i="1"/>
  <c r="H113" i="1"/>
  <c r="H116" i="1"/>
  <c r="G116" i="1"/>
  <c r="G125" i="1"/>
  <c r="H129" i="1"/>
  <c r="H132" i="1"/>
  <c r="G132" i="1"/>
  <c r="G141" i="1"/>
  <c r="H145" i="1"/>
  <c r="G157" i="1"/>
  <c r="H161" i="1"/>
  <c r="H164" i="1"/>
  <c r="G164" i="1"/>
  <c r="G173" i="1"/>
  <c r="H177" i="1"/>
  <c r="H180" i="1"/>
  <c r="G180" i="1"/>
  <c r="H187" i="1"/>
  <c r="G187" i="1"/>
  <c r="H191" i="1"/>
  <c r="G191" i="1"/>
  <c r="H195" i="1"/>
  <c r="G195" i="1"/>
  <c r="H199" i="1"/>
  <c r="G199" i="1"/>
  <c r="G203" i="1"/>
  <c r="H203" i="1"/>
  <c r="G207" i="1"/>
  <c r="H207" i="1"/>
  <c r="G211" i="1"/>
  <c r="H211" i="1"/>
  <c r="G215" i="1"/>
  <c r="H215" i="1"/>
  <c r="G219" i="1"/>
  <c r="H219" i="1"/>
  <c r="G223" i="1"/>
  <c r="H223" i="1"/>
  <c r="H227" i="1"/>
  <c r="G227" i="1"/>
  <c r="H231" i="1"/>
  <c r="G231" i="1"/>
  <c r="H235" i="1"/>
  <c r="G235" i="1"/>
  <c r="H239" i="1"/>
  <c r="G239" i="1"/>
  <c r="H248" i="1"/>
  <c r="G248" i="1"/>
  <c r="H262" i="1"/>
  <c r="G262" i="1"/>
  <c r="H278" i="1"/>
  <c r="G278" i="1"/>
  <c r="H281" i="1"/>
  <c r="G281" i="1"/>
  <c r="H294" i="1"/>
  <c r="G294" i="1"/>
  <c r="H302" i="1"/>
  <c r="G302" i="1"/>
  <c r="H306" i="1"/>
  <c r="G306" i="1"/>
  <c r="G309" i="1"/>
  <c r="H309" i="1"/>
  <c r="H358" i="1"/>
  <c r="G358" i="1"/>
  <c r="G365" i="1"/>
  <c r="H365" i="1"/>
  <c r="G379" i="1"/>
  <c r="H379" i="1"/>
  <c r="H390" i="1"/>
  <c r="G390" i="1"/>
  <c r="G397" i="1"/>
  <c r="H397" i="1"/>
  <c r="G277" i="1"/>
  <c r="H277" i="1"/>
  <c r="H290" i="1"/>
  <c r="G290" i="1"/>
  <c r="H298" i="1"/>
  <c r="G298" i="1"/>
  <c r="H305" i="1"/>
  <c r="G305" i="1"/>
  <c r="G371" i="1"/>
  <c r="H371" i="1"/>
  <c r="H382" i="1"/>
  <c r="G382" i="1"/>
  <c r="G389" i="1"/>
  <c r="H389" i="1"/>
  <c r="H11" i="1"/>
  <c r="H14" i="1"/>
  <c r="G14" i="1"/>
  <c r="H27" i="1"/>
  <c r="H30" i="1"/>
  <c r="G30" i="1"/>
  <c r="H43" i="1"/>
  <c r="H46" i="1"/>
  <c r="G46" i="1"/>
  <c r="H59" i="1"/>
  <c r="H62" i="1"/>
  <c r="G62" i="1"/>
  <c r="H75" i="1"/>
  <c r="H91" i="1"/>
  <c r="H94" i="1"/>
  <c r="G94" i="1"/>
  <c r="H107" i="1"/>
  <c r="H110" i="1"/>
  <c r="G110" i="1"/>
  <c r="H123" i="1"/>
  <c r="H126" i="1"/>
  <c r="G126" i="1"/>
  <c r="H139" i="1"/>
  <c r="H142" i="1"/>
  <c r="G142" i="1"/>
  <c r="H155" i="1"/>
  <c r="H158" i="1"/>
  <c r="G158" i="1"/>
  <c r="H171" i="1"/>
  <c r="H326" i="1"/>
  <c r="G326" i="1"/>
  <c r="H329" i="1"/>
  <c r="G329" i="1"/>
  <c r="H342" i="1"/>
  <c r="G342" i="1"/>
  <c r="H345" i="1"/>
  <c r="G345" i="1"/>
  <c r="H376" i="1"/>
  <c r="G376" i="1"/>
  <c r="H408" i="1"/>
  <c r="G408" i="1"/>
  <c r="H422" i="1"/>
  <c r="G422" i="1"/>
  <c r="H242" i="1"/>
  <c r="H258" i="1"/>
  <c r="G361" i="1"/>
  <c r="H364" i="1"/>
  <c r="G364" i="1"/>
  <c r="G377" i="1"/>
  <c r="H380" i="1"/>
  <c r="G380" i="1"/>
  <c r="G393" i="1"/>
  <c r="H396" i="1"/>
  <c r="G396" i="1"/>
  <c r="G409" i="1"/>
  <c r="H252" i="1"/>
  <c r="H268" i="1"/>
  <c r="G268" i="1"/>
  <c r="H276" i="1"/>
  <c r="G276" i="1"/>
  <c r="H284" i="1"/>
  <c r="G284" i="1"/>
  <c r="H292" i="1"/>
  <c r="G292" i="1"/>
  <c r="H300" i="1"/>
  <c r="G300" i="1"/>
  <c r="H308" i="1"/>
  <c r="G308" i="1"/>
  <c r="H324" i="1"/>
  <c r="G324" i="1"/>
  <c r="H332" i="1"/>
  <c r="G332" i="1"/>
  <c r="H340" i="1"/>
  <c r="G340" i="1"/>
  <c r="H348" i="1"/>
  <c r="G348" i="1"/>
  <c r="H356" i="1"/>
  <c r="G356" i="1"/>
  <c r="G359" i="1"/>
  <c r="H362" i="1"/>
  <c r="G362" i="1"/>
  <c r="G375" i="1"/>
  <c r="H378" i="1"/>
  <c r="G378" i="1"/>
  <c r="G391" i="1"/>
  <c r="H394" i="1"/>
  <c r="G394" i="1"/>
  <c r="G407" i="1"/>
  <c r="H410" i="1"/>
  <c r="G410" i="1"/>
  <c r="H250" i="1"/>
  <c r="H266" i="1"/>
  <c r="G369" i="1"/>
  <c r="H372" i="1"/>
  <c r="G372" i="1"/>
  <c r="G385" i="1"/>
  <c r="H388" i="1"/>
  <c r="G388" i="1"/>
  <c r="G401" i="1"/>
  <c r="H404" i="1"/>
  <c r="G404" i="1"/>
  <c r="G395" i="1"/>
  <c r="H398" i="1"/>
  <c r="G398" i="1"/>
  <c r="G411" i="1"/>
  <c r="H414" i="1"/>
  <c r="G414" i="1"/>
  <c r="H272" i="1"/>
  <c r="G272" i="1"/>
  <c r="H280" i="1"/>
  <c r="G280" i="1"/>
  <c r="H288" i="1"/>
  <c r="G288" i="1"/>
  <c r="H312" i="1"/>
  <c r="G312" i="1"/>
  <c r="H320" i="1"/>
  <c r="G320" i="1"/>
  <c r="H328" i="1"/>
  <c r="G328" i="1"/>
  <c r="H336" i="1"/>
  <c r="G336" i="1"/>
  <c r="H344" i="1"/>
  <c r="G344" i="1"/>
  <c r="H352" i="1"/>
  <c r="G352" i="1"/>
  <c r="H370" i="1"/>
  <c r="G370" i="1"/>
  <c r="H386" i="1"/>
  <c r="G386" i="1"/>
  <c r="H395" i="1"/>
  <c r="H402" i="1"/>
  <c r="G402" i="1"/>
  <c r="H411" i="1"/>
  <c r="I1578" i="1"/>
  <c r="G1367" i="1"/>
  <c r="G1378" i="1"/>
  <c r="G1383" i="1"/>
  <c r="G1394" i="1"/>
  <c r="G1399" i="1"/>
  <c r="G1410" i="1"/>
  <c r="G1415" i="1"/>
  <c r="G1426" i="1"/>
  <c r="G1431" i="1"/>
  <c r="G1442" i="1"/>
  <c r="G1447" i="1"/>
  <c r="G1463" i="1"/>
  <c r="G1479" i="1"/>
  <c r="G1495" i="1"/>
  <c r="G1506" i="1"/>
  <c r="G1521" i="1"/>
  <c r="H1524" i="1"/>
  <c r="G1524" i="1"/>
  <c r="H1540" i="1"/>
  <c r="G1540" i="1"/>
  <c r="J1545" i="1"/>
  <c r="G1549" i="1"/>
  <c r="H1553" i="1"/>
  <c r="I1553" i="1" s="1"/>
  <c r="H1559" i="1"/>
  <c r="I1559" i="1" s="1"/>
  <c r="H1562" i="1"/>
  <c r="I1562" i="1" s="1"/>
  <c r="G1566" i="1"/>
  <c r="H1570" i="1"/>
  <c r="I1570" i="1" s="1"/>
  <c r="H1574" i="1"/>
  <c r="G1579" i="1"/>
  <c r="G1591" i="1"/>
  <c r="H1598" i="1"/>
  <c r="G1619" i="1"/>
  <c r="G1623" i="1"/>
  <c r="H1630" i="1"/>
  <c r="G1655" i="1"/>
  <c r="H1662" i="1"/>
  <c r="G1677" i="1"/>
  <c r="D82" i="4"/>
  <c r="G339" i="9"/>
  <c r="E339" i="9" s="1"/>
  <c r="B339" i="9" s="1"/>
  <c r="F219" i="5"/>
  <c r="H1369" i="1"/>
  <c r="G1376" i="1"/>
  <c r="G1381" i="1"/>
  <c r="H1385" i="1"/>
  <c r="G1392" i="1"/>
  <c r="G1397" i="1"/>
  <c r="G1408" i="1"/>
  <c r="G1413" i="1"/>
  <c r="H1417" i="1"/>
  <c r="G1424" i="1"/>
  <c r="G1429" i="1"/>
  <c r="H1433" i="1"/>
  <c r="G1440" i="1"/>
  <c r="G1445" i="1"/>
  <c r="H1449" i="1"/>
  <c r="G1456" i="1"/>
  <c r="G1461" i="1"/>
  <c r="H1465" i="1"/>
  <c r="G1472" i="1"/>
  <c r="G1477" i="1"/>
  <c r="H1481" i="1"/>
  <c r="G1488" i="1"/>
  <c r="G1493" i="1"/>
  <c r="H1497" i="1"/>
  <c r="G1504" i="1"/>
  <c r="G1509" i="1"/>
  <c r="H1511" i="1"/>
  <c r="G1515" i="1"/>
  <c r="H1518" i="1"/>
  <c r="G1518" i="1"/>
  <c r="H1527" i="1"/>
  <c r="G1531" i="1"/>
  <c r="H1534" i="1"/>
  <c r="G1534" i="1"/>
  <c r="I1542" i="1"/>
  <c r="G1551" i="1"/>
  <c r="I1551" i="1" s="1"/>
  <c r="G1557" i="1"/>
  <c r="I1557" i="1" s="1"/>
  <c r="H1561" i="1"/>
  <c r="G1568" i="1"/>
  <c r="I1568" i="1" s="1"/>
  <c r="H1576" i="1"/>
  <c r="I1576" i="1" s="1"/>
  <c r="G1581" i="1"/>
  <c r="I1581" i="1" s="1"/>
  <c r="H1602" i="1"/>
  <c r="G1602" i="1"/>
  <c r="H1634" i="1"/>
  <c r="G1634" i="1"/>
  <c r="H1666" i="1"/>
  <c r="G1666" i="1"/>
  <c r="H1678" i="1"/>
  <c r="G1678" i="1"/>
  <c r="D273" i="4"/>
  <c r="H336" i="9"/>
  <c r="E177" i="5"/>
  <c r="G1379" i="1"/>
  <c r="G1395" i="1"/>
  <c r="G1411" i="1"/>
  <c r="G1427" i="1"/>
  <c r="G1443" i="1"/>
  <c r="G1459" i="1"/>
  <c r="G1475" i="1"/>
  <c r="G1491" i="1"/>
  <c r="G1507" i="1"/>
  <c r="H1512" i="1"/>
  <c r="G1512" i="1"/>
  <c r="G1525" i="1"/>
  <c r="H1528" i="1"/>
  <c r="G1528" i="1"/>
  <c r="G1541" i="1"/>
  <c r="I1544" i="1"/>
  <c r="J1551" i="1"/>
  <c r="J1557" i="1"/>
  <c r="H1563" i="1"/>
  <c r="J1568" i="1"/>
  <c r="I1574" i="1"/>
  <c r="J1581" i="1"/>
  <c r="F262" i="4"/>
  <c r="H1522" i="1"/>
  <c r="G1522" i="1"/>
  <c r="J1550" i="1"/>
  <c r="G1550" i="1"/>
  <c r="I1561" i="1"/>
  <c r="J1567" i="1"/>
  <c r="G1567" i="1"/>
  <c r="J1580" i="1"/>
  <c r="G1580" i="1"/>
  <c r="G1582" i="1"/>
  <c r="H1610" i="1"/>
  <c r="G1610" i="1"/>
  <c r="H1642" i="1"/>
  <c r="G1642" i="1"/>
  <c r="F401" i="4"/>
  <c r="D373" i="4"/>
  <c r="D7" i="5"/>
  <c r="F8" i="5"/>
  <c r="G1370" i="1"/>
  <c r="G1375" i="1"/>
  <c r="H1379" i="1"/>
  <c r="G1386" i="1"/>
  <c r="G1391" i="1"/>
  <c r="H1395" i="1"/>
  <c r="G1402" i="1"/>
  <c r="G1407" i="1"/>
  <c r="H1411" i="1"/>
  <c r="G1418" i="1"/>
  <c r="G1423" i="1"/>
  <c r="H1427" i="1"/>
  <c r="G1434" i="1"/>
  <c r="G1439" i="1"/>
  <c r="H1443" i="1"/>
  <c r="G1450" i="1"/>
  <c r="G1455" i="1"/>
  <c r="H1459" i="1"/>
  <c r="G1466" i="1"/>
  <c r="G1471" i="1"/>
  <c r="H1475" i="1"/>
  <c r="G1482" i="1"/>
  <c r="G1487" i="1"/>
  <c r="H1491" i="1"/>
  <c r="G1498" i="1"/>
  <c r="H1507" i="1"/>
  <c r="G1513" i="1"/>
  <c r="H1516" i="1"/>
  <c r="G1516" i="1"/>
  <c r="H1525" i="1"/>
  <c r="G1529" i="1"/>
  <c r="H1532" i="1"/>
  <c r="G1532" i="1"/>
  <c r="H1541" i="1"/>
  <c r="H1543" i="1"/>
  <c r="G1543" i="1"/>
  <c r="G1545" i="1"/>
  <c r="I1545" i="1" s="1"/>
  <c r="H1548" i="1"/>
  <c r="I1548" i="1" s="1"/>
  <c r="J1561" i="1"/>
  <c r="H1565" i="1"/>
  <c r="I1565" i="1" s="1"/>
  <c r="J1573" i="1"/>
  <c r="G1573" i="1"/>
  <c r="I1573" i="1" s="1"/>
  <c r="H1578" i="1"/>
  <c r="H1582" i="1"/>
  <c r="G1607" i="1"/>
  <c r="G1639" i="1"/>
  <c r="H1646" i="1"/>
  <c r="H1671" i="1"/>
  <c r="E49" i="4"/>
  <c r="D45" i="1" s="1"/>
  <c r="G45" i="1" s="1"/>
  <c r="F125" i="4"/>
  <c r="E430" i="4"/>
  <c r="G1368" i="1"/>
  <c r="G1373" i="1"/>
  <c r="H1377" i="1"/>
  <c r="G1384" i="1"/>
  <c r="G1389" i="1"/>
  <c r="H1393" i="1"/>
  <c r="G1400" i="1"/>
  <c r="G1405" i="1"/>
  <c r="H1409" i="1"/>
  <c r="G1416" i="1"/>
  <c r="G1421" i="1"/>
  <c r="H1425" i="1"/>
  <c r="G1432" i="1"/>
  <c r="G1437" i="1"/>
  <c r="H1441" i="1"/>
  <c r="G1448" i="1"/>
  <c r="G1453" i="1"/>
  <c r="H1457" i="1"/>
  <c r="G1464" i="1"/>
  <c r="G1469" i="1"/>
  <c r="H1473" i="1"/>
  <c r="G1480" i="1"/>
  <c r="G1485" i="1"/>
  <c r="H1489" i="1"/>
  <c r="G1496" i="1"/>
  <c r="G1501" i="1"/>
  <c r="H1505" i="1"/>
  <c r="H1519" i="1"/>
  <c r="H1526" i="1"/>
  <c r="G1526" i="1"/>
  <c r="H1535" i="1"/>
  <c r="H1550" i="1"/>
  <c r="G1552" i="1"/>
  <c r="J1554" i="1"/>
  <c r="G1554" i="1"/>
  <c r="I1554" i="1" s="1"/>
  <c r="G1558" i="1"/>
  <c r="J1560" i="1"/>
  <c r="G1560" i="1"/>
  <c r="I1560" i="1" s="1"/>
  <c r="H1564" i="1"/>
  <c r="I1564" i="1" s="1"/>
  <c r="H1567" i="1"/>
  <c r="G1569" i="1"/>
  <c r="H1580" i="1"/>
  <c r="H1586" i="1"/>
  <c r="G1586" i="1"/>
  <c r="H1650" i="1"/>
  <c r="G1650" i="1"/>
  <c r="F50" i="4"/>
  <c r="D466" i="4"/>
  <c r="F473" i="4"/>
  <c r="G1371" i="1"/>
  <c r="G1387" i="1"/>
  <c r="G1403" i="1"/>
  <c r="G1419" i="1"/>
  <c r="G1435" i="1"/>
  <c r="G1451" i="1"/>
  <c r="G1467" i="1"/>
  <c r="G1483" i="1"/>
  <c r="G1499" i="1"/>
  <c r="G1517" i="1"/>
  <c r="H1520" i="1"/>
  <c r="G1520" i="1"/>
  <c r="G1533" i="1"/>
  <c r="H1536" i="1"/>
  <c r="G1536" i="1"/>
  <c r="J1541" i="1"/>
  <c r="H1547" i="1"/>
  <c r="G1547" i="1"/>
  <c r="H1549" i="1"/>
  <c r="H1552" i="1"/>
  <c r="H1558" i="1"/>
  <c r="H1566" i="1"/>
  <c r="H1569" i="1"/>
  <c r="H1579" i="1"/>
  <c r="H1590" i="1"/>
  <c r="H1618" i="1"/>
  <c r="G1618" i="1"/>
  <c r="G1647" i="1"/>
  <c r="H1654" i="1"/>
  <c r="H1676" i="1"/>
  <c r="G1676" i="1"/>
  <c r="H1684" i="1"/>
  <c r="G1684" i="1"/>
  <c r="F126" i="4"/>
  <c r="D491" i="4"/>
  <c r="F497" i="4"/>
  <c r="G1401" i="1"/>
  <c r="H1514" i="1"/>
  <c r="G1514" i="1"/>
  <c r="H1530" i="1"/>
  <c r="G1530" i="1"/>
  <c r="H1594" i="1"/>
  <c r="G1594" i="1"/>
  <c r="H1626" i="1"/>
  <c r="G1626" i="1"/>
  <c r="H1658" i="1"/>
  <c r="G1658" i="1"/>
  <c r="B69" i="9"/>
  <c r="D164" i="4"/>
  <c r="D202" i="4"/>
  <c r="D309" i="4"/>
  <c r="D321" i="4"/>
  <c r="G336" i="9"/>
  <c r="D177" i="5"/>
  <c r="F178" i="5"/>
  <c r="D141" i="6"/>
  <c r="E26" i="9"/>
  <c r="B26" i="9" s="1"/>
  <c r="H1672" i="1"/>
  <c r="D7" i="4"/>
  <c r="F134" i="4"/>
  <c r="F170" i="4"/>
  <c r="F274" i="4"/>
  <c r="D360" i="4"/>
  <c r="D431" i="4"/>
  <c r="E535" i="4"/>
  <c r="D584" i="4"/>
  <c r="F591" i="4"/>
  <c r="F5" i="6"/>
  <c r="E141" i="6"/>
  <c r="B77" i="9"/>
  <c r="H24" i="9"/>
  <c r="F153" i="4"/>
  <c r="F231" i="4"/>
  <c r="D230" i="4"/>
  <c r="D114" i="6"/>
  <c r="F115" i="6"/>
  <c r="E230" i="4"/>
  <c r="D226" i="1" s="1"/>
  <c r="E648" i="4"/>
  <c r="D642" i="1" s="1"/>
  <c r="F432" i="4"/>
  <c r="D629" i="4"/>
  <c r="G338" i="9"/>
  <c r="E338" i="9" s="1"/>
  <c r="B338" i="9" s="1"/>
  <c r="F203" i="5"/>
  <c r="G180" i="9"/>
  <c r="E106" i="4"/>
  <c r="D102" i="1" s="1"/>
  <c r="H102" i="1" s="1"/>
  <c r="F141" i="4"/>
  <c r="D140" i="4"/>
  <c r="F154" i="4"/>
  <c r="G337" i="9"/>
  <c r="E337" i="9" s="1"/>
  <c r="B337" i="9" s="1"/>
  <c r="F197" i="5"/>
  <c r="D296" i="5"/>
  <c r="F297" i="5"/>
  <c r="D45" i="8"/>
  <c r="D70" i="5"/>
  <c r="F76" i="5"/>
  <c r="D119" i="5"/>
  <c r="F120" i="5"/>
  <c r="D522" i="4"/>
  <c r="F572" i="4"/>
  <c r="F260" i="5"/>
  <c r="F10" i="6"/>
  <c r="F130" i="6"/>
  <c r="B65" i="9"/>
  <c r="E67" i="9"/>
  <c r="B67" i="9" s="1"/>
  <c r="B73" i="9"/>
  <c r="E75" i="9"/>
  <c r="B75" i="9" s="1"/>
  <c r="B81" i="9"/>
  <c r="B132" i="9"/>
  <c r="E156" i="9"/>
  <c r="B156" i="9" s="1"/>
  <c r="G316" i="9"/>
  <c r="G315" i="9"/>
  <c r="B90" i="9"/>
  <c r="G210" i="9"/>
  <c r="E210" i="9" s="1"/>
  <c r="B210" i="9" s="1"/>
  <c r="G310" i="9"/>
  <c r="G314" i="9"/>
  <c r="E314" i="9" s="1"/>
  <c r="B314" i="9" s="1"/>
  <c r="H315" i="9"/>
  <c r="H316" i="9"/>
  <c r="H314"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M228" i="9"/>
  <c r="G220" i="9"/>
  <c r="E220" i="9" s="1"/>
  <c r="B220" i="9" s="1"/>
  <c r="G212" i="9"/>
  <c r="E212" i="9" s="1"/>
  <c r="B212" i="9" s="1"/>
  <c r="H179" i="9"/>
  <c r="G301" i="9"/>
  <c r="E301" i="9" s="1"/>
  <c r="B301" i="9" s="1"/>
  <c r="L228" i="9"/>
  <c r="G179" i="9"/>
  <c r="G222" i="9"/>
  <c r="E222" i="9" s="1"/>
  <c r="B222" i="9" s="1"/>
  <c r="G214" i="9"/>
  <c r="E214" i="9" s="1"/>
  <c r="B214" i="9" s="1"/>
  <c r="H308" i="9"/>
  <c r="E308" i="9" s="1"/>
  <c r="B308" i="9" s="1"/>
  <c r="G175" i="9"/>
  <c r="E175" i="9" s="1"/>
  <c r="B175" i="9" s="1"/>
  <c r="G224" i="9"/>
  <c r="E224" i="9" s="1"/>
  <c r="B224" i="9" s="1"/>
  <c r="G216" i="9"/>
  <c r="E216" i="9" s="1"/>
  <c r="B216" i="9" s="1"/>
  <c r="G208" i="9"/>
  <c r="E208" i="9" s="1"/>
  <c r="B208" i="9" s="1"/>
  <c r="H310" i="9"/>
  <c r="B130" i="9"/>
  <c r="F186" i="5"/>
  <c r="G218" i="9"/>
  <c r="E218" i="9" s="1"/>
  <c r="B218" i="9" s="1"/>
  <c r="E147" i="5"/>
  <c r="E98" i="9"/>
  <c r="B98" i="9" s="1"/>
  <c r="B149" i="9"/>
  <c r="B170" i="9"/>
  <c r="B48" i="9"/>
  <c r="E59" i="9"/>
  <c r="B59" i="9" s="1"/>
  <c r="G177" i="9"/>
  <c r="E177" i="9" s="1"/>
  <c r="B177" i="9" s="1"/>
  <c r="E94" i="9"/>
  <c r="B94" i="9" s="1"/>
  <c r="E96" i="9"/>
  <c r="B96" i="9" s="1"/>
  <c r="E126" i="9"/>
  <c r="B126" i="9" s="1"/>
  <c r="E128" i="9"/>
  <c r="B128" i="9" s="1"/>
  <c r="E166" i="9"/>
  <c r="B166" i="9" s="1"/>
  <c r="E168" i="9"/>
  <c r="B168" i="9" s="1"/>
  <c r="B231" i="9"/>
  <c r="B239" i="9"/>
  <c r="B247" i="9"/>
  <c r="B255" i="9"/>
  <c r="B263" i="9"/>
  <c r="B271" i="9"/>
  <c r="B279" i="9"/>
  <c r="B287" i="9"/>
  <c r="F298" i="9"/>
  <c r="B93" i="9"/>
  <c r="E102" i="9"/>
  <c r="B102" i="9" s="1"/>
  <c r="E104" i="9"/>
  <c r="B104" i="9" s="1"/>
  <c r="B125" i="9"/>
  <c r="E134" i="9"/>
  <c r="B134" i="9" s="1"/>
  <c r="E136" i="9"/>
  <c r="B136" i="9" s="1"/>
  <c r="B165" i="9"/>
  <c r="F229" i="9"/>
  <c r="B229" i="9" s="1"/>
  <c r="F237" i="9"/>
  <c r="B237" i="9" s="1"/>
  <c r="F245" i="9"/>
  <c r="B245" i="9" s="1"/>
  <c r="E318" i="9"/>
  <c r="B318" i="9" s="1"/>
  <c r="B112" i="9"/>
  <c r="B144" i="9"/>
  <c r="B230" i="9"/>
  <c r="B234" i="9"/>
  <c r="B244" i="9"/>
  <c r="E86" i="9"/>
  <c r="B86" i="9" s="1"/>
  <c r="E88" i="9"/>
  <c r="B88" i="9" s="1"/>
  <c r="B120" i="9"/>
  <c r="B152" i="9"/>
  <c r="B160" i="9"/>
  <c r="E139" i="9"/>
  <c r="B139" i="9" s="1"/>
  <c r="E332" i="9"/>
  <c r="B332" i="9" s="1"/>
  <c r="H33" i="3" l="1"/>
  <c r="C1538" i="1"/>
  <c r="H1555" i="1"/>
  <c r="H1577" i="1"/>
  <c r="I35" i="3"/>
  <c r="D1571" i="1"/>
  <c r="I1566" i="1"/>
  <c r="E5" i="7"/>
  <c r="I33" i="3" s="1"/>
  <c r="I34" i="3"/>
  <c r="I1552" i="1"/>
  <c r="G1539" i="1"/>
  <c r="H1556" i="1"/>
  <c r="I1558" i="1"/>
  <c r="G1604" i="1"/>
  <c r="G1681" i="1"/>
  <c r="H1628" i="1"/>
  <c r="G1628" i="1"/>
  <c r="G1583" i="1"/>
  <c r="D44" i="8"/>
  <c r="K1481" i="9" s="1"/>
  <c r="G1259" i="1"/>
  <c r="F255" i="5"/>
  <c r="E251" i="5"/>
  <c r="D1255" i="1" s="1"/>
  <c r="E336" i="9"/>
  <c r="B336" i="9" s="1"/>
  <c r="E7" i="5"/>
  <c r="F7" i="5" s="1"/>
  <c r="F12" i="5"/>
  <c r="H1017" i="1"/>
  <c r="G1017" i="1"/>
  <c r="G641" i="1"/>
  <c r="F228" i="9"/>
  <c r="B228" i="9" s="1"/>
  <c r="G649" i="1"/>
  <c r="E360" i="4"/>
  <c r="F360" i="4" s="1"/>
  <c r="D368" i="1"/>
  <c r="H265" i="1"/>
  <c r="G174" i="1"/>
  <c r="G24" i="9"/>
  <c r="E24" i="9" s="1"/>
  <c r="B24" i="9" s="1"/>
  <c r="F106" i="4"/>
  <c r="B207" i="9"/>
  <c r="F114" i="6"/>
  <c r="H30" i="3"/>
  <c r="C1510" i="1"/>
  <c r="E640" i="4"/>
  <c r="D634" i="1" s="1"/>
  <c r="D529" i="1"/>
  <c r="D308" i="4"/>
  <c r="F309" i="4"/>
  <c r="C304" i="1"/>
  <c r="I1569" i="1"/>
  <c r="I1550" i="1"/>
  <c r="E315" i="9"/>
  <c r="B315" i="9" s="1"/>
  <c r="D69" i="5"/>
  <c r="F70" i="5"/>
  <c r="C1075" i="1"/>
  <c r="F140" i="4"/>
  <c r="C136" i="1"/>
  <c r="G642" i="1"/>
  <c r="H642" i="1"/>
  <c r="F648" i="4"/>
  <c r="F431" i="4"/>
  <c r="D430" i="4"/>
  <c r="C425" i="1"/>
  <c r="F141" i="6"/>
  <c r="H31" i="3"/>
  <c r="C1537" i="1"/>
  <c r="F202" i="4"/>
  <c r="C198" i="1"/>
  <c r="F466" i="4"/>
  <c r="C460" i="1"/>
  <c r="D6" i="5"/>
  <c r="H22" i="3"/>
  <c r="C1012" i="1"/>
  <c r="H45" i="1"/>
  <c r="G102" i="1"/>
  <c r="E316" i="9"/>
  <c r="B316" i="9" s="1"/>
  <c r="I40" i="3"/>
  <c r="C1622" i="1"/>
  <c r="F230" i="4"/>
  <c r="C226" i="1"/>
  <c r="C355" i="1"/>
  <c r="G348" i="9"/>
  <c r="E348" i="9" s="1"/>
  <c r="F164" i="4"/>
  <c r="C160" i="1"/>
  <c r="F373" i="4"/>
  <c r="C368" i="1"/>
  <c r="E310" i="9"/>
  <c r="B310" i="9" s="1"/>
  <c r="I31" i="3"/>
  <c r="D1537" i="1"/>
  <c r="F491" i="4"/>
  <c r="C485" i="1"/>
  <c r="E639" i="4"/>
  <c r="D633" i="1" s="1"/>
  <c r="D424" i="1"/>
  <c r="I1580" i="1"/>
  <c r="F296" i="5"/>
  <c r="C1300" i="1"/>
  <c r="E180" i="9"/>
  <c r="B180" i="9" s="1"/>
  <c r="D152" i="4"/>
  <c r="F177" i="5"/>
  <c r="D176" i="5"/>
  <c r="H24" i="3"/>
  <c r="C1181" i="1"/>
  <c r="E152" i="4"/>
  <c r="I1543" i="1"/>
  <c r="F49" i="4"/>
  <c r="F82" i="4"/>
  <c r="C78" i="1"/>
  <c r="F147" i="5"/>
  <c r="D1152" i="1"/>
  <c r="F522" i="4"/>
  <c r="C516" i="1"/>
  <c r="I1567" i="1"/>
  <c r="I24" i="3"/>
  <c r="D1181" i="1"/>
  <c r="I1579" i="1"/>
  <c r="I1549" i="1"/>
  <c r="E179" i="9"/>
  <c r="B179" i="9" s="1"/>
  <c r="F7" i="4"/>
  <c r="D6" i="4"/>
  <c r="C3" i="1"/>
  <c r="I1541" i="1"/>
  <c r="E6" i="4"/>
  <c r="F119" i="5"/>
  <c r="C1124" i="1"/>
  <c r="E69" i="5"/>
  <c r="F629" i="4"/>
  <c r="C623" i="1"/>
  <c r="F584" i="4"/>
  <c r="D535" i="4"/>
  <c r="C578" i="1"/>
  <c r="F321" i="4"/>
  <c r="C316" i="1"/>
  <c r="F273" i="4"/>
  <c r="C269" i="1"/>
  <c r="H1571" i="1" l="1"/>
  <c r="G1571" i="1"/>
  <c r="D1538" i="1"/>
  <c r="G1538" i="1" s="1"/>
  <c r="G346" i="9"/>
  <c r="E346" i="9" s="1"/>
  <c r="B346" i="9" s="1"/>
  <c r="H19" i="9"/>
  <c r="E19" i="9" s="1"/>
  <c r="B19" i="9" s="1"/>
  <c r="I39" i="3"/>
  <c r="G343" i="9"/>
  <c r="E343" i="9" s="1"/>
  <c r="B343" i="9" s="1"/>
  <c r="C1621" i="1"/>
  <c r="G1621" i="1" s="1"/>
  <c r="G344" i="9"/>
  <c r="E344" i="9" s="1"/>
  <c r="B344" i="9" s="1"/>
  <c r="E176" i="5"/>
  <c r="D1180" i="1" s="1"/>
  <c r="F251" i="5"/>
  <c r="I25" i="3"/>
  <c r="H1255" i="1"/>
  <c r="G1255" i="1"/>
  <c r="D1012" i="1"/>
  <c r="G1012" i="1" s="1"/>
  <c r="I22" i="3"/>
  <c r="D355" i="1"/>
  <c r="H355" i="1" s="1"/>
  <c r="E418" i="4"/>
  <c r="D413" i="1" s="1"/>
  <c r="E417" i="4"/>
  <c r="D412" i="1" s="1"/>
  <c r="G1181" i="1"/>
  <c r="H1181" i="1"/>
  <c r="H368" i="1"/>
  <c r="G368" i="1"/>
  <c r="H3" i="1"/>
  <c r="G3" i="1"/>
  <c r="G1152" i="1"/>
  <c r="H1152" i="1"/>
  <c r="H226" i="1"/>
  <c r="G226" i="1"/>
  <c r="G1075" i="1"/>
  <c r="H1075" i="1"/>
  <c r="D417" i="4"/>
  <c r="F308" i="4"/>
  <c r="C303" i="1"/>
  <c r="H623" i="1"/>
  <c r="G623" i="1"/>
  <c r="D422" i="4"/>
  <c r="H17" i="3"/>
  <c r="F6" i="4"/>
  <c r="C2" i="1"/>
  <c r="H160" i="1"/>
  <c r="G160" i="1"/>
  <c r="G269" i="1"/>
  <c r="H269" i="1"/>
  <c r="H78" i="1"/>
  <c r="G78" i="1"/>
  <c r="H485" i="1"/>
  <c r="G485" i="1"/>
  <c r="G1622" i="1"/>
  <c r="H1622" i="1"/>
  <c r="F69" i="5"/>
  <c r="C1074" i="1"/>
  <c r="H23" i="3"/>
  <c r="C1180" i="1"/>
  <c r="D1074" i="1"/>
  <c r="I23" i="3"/>
  <c r="E6" i="5"/>
  <c r="G306" i="9" s="1"/>
  <c r="E306" i="9" s="1"/>
  <c r="B306" i="9" s="1"/>
  <c r="D299" i="4"/>
  <c r="F152" i="4"/>
  <c r="H18" i="3"/>
  <c r="C148" i="1"/>
  <c r="E347" i="9"/>
  <c r="B348" i="9"/>
  <c r="G1510" i="1"/>
  <c r="H1510" i="1"/>
  <c r="H9" i="3"/>
  <c r="G299" i="9"/>
  <c r="C1011" i="1"/>
  <c r="H316" i="1"/>
  <c r="G316" i="1"/>
  <c r="G1124" i="1"/>
  <c r="H1124" i="1"/>
  <c r="H425" i="1"/>
  <c r="G425" i="1"/>
  <c r="G1300" i="1"/>
  <c r="H1300" i="1"/>
  <c r="H460" i="1"/>
  <c r="G460" i="1"/>
  <c r="D639" i="4"/>
  <c r="F430" i="4"/>
  <c r="C424" i="1"/>
  <c r="G1537" i="1"/>
  <c r="H1537" i="1"/>
  <c r="H578" i="1"/>
  <c r="G578" i="1"/>
  <c r="E422" i="4"/>
  <c r="I17" i="3"/>
  <c r="D2" i="1"/>
  <c r="H516" i="1"/>
  <c r="G516" i="1"/>
  <c r="E299" i="4"/>
  <c r="E300" i="4" s="1"/>
  <c r="D296" i="1" s="1"/>
  <c r="I18" i="3"/>
  <c r="D148" i="1"/>
  <c r="D418" i="4"/>
  <c r="H136" i="1"/>
  <c r="G136" i="1"/>
  <c r="H304" i="1"/>
  <c r="G304" i="1"/>
  <c r="D640" i="4"/>
  <c r="F535" i="4"/>
  <c r="C529" i="1"/>
  <c r="H198" i="1"/>
  <c r="G198" i="1"/>
  <c r="H1538" i="1" l="1"/>
  <c r="E345" i="9"/>
  <c r="I10" i="3" s="1"/>
  <c r="H1621" i="1"/>
  <c r="H11" i="3"/>
  <c r="N3" i="9" s="1"/>
  <c r="E342" i="9"/>
  <c r="F176" i="5"/>
  <c r="H1012" i="1"/>
  <c r="F6" i="5"/>
  <c r="G355" i="1"/>
  <c r="F639" i="4"/>
  <c r="C633" i="1"/>
  <c r="G529" i="1"/>
  <c r="H529" i="1"/>
  <c r="E643" i="4"/>
  <c r="D417" i="1"/>
  <c r="H148" i="1"/>
  <c r="G148" i="1"/>
  <c r="K3" i="9"/>
  <c r="I9" i="3"/>
  <c r="G1180" i="1"/>
  <c r="H1180" i="1"/>
  <c r="F640" i="4"/>
  <c r="C634" i="1"/>
  <c r="F417" i="4"/>
  <c r="C412" i="1"/>
  <c r="F418" i="4"/>
  <c r="C413" i="1"/>
  <c r="H303" i="1"/>
  <c r="G303" i="1"/>
  <c r="E423" i="4"/>
  <c r="E301" i="4"/>
  <c r="D297" i="1" s="1"/>
  <c r="D295" i="1"/>
  <c r="F299" i="4"/>
  <c r="D301" i="4"/>
  <c r="D423" i="4"/>
  <c r="C295" i="1"/>
  <c r="D300" i="4"/>
  <c r="G1074" i="1"/>
  <c r="H1074" i="1"/>
  <c r="F422" i="4"/>
  <c r="D643" i="4"/>
  <c r="C417" i="1"/>
  <c r="H2" i="1"/>
  <c r="G2" i="1"/>
  <c r="H424" i="1"/>
  <c r="G424" i="1"/>
  <c r="H299" i="9"/>
  <c r="E299" i="9" s="1"/>
  <c r="D1011" i="1"/>
  <c r="H1011" i="1" s="1"/>
  <c r="I11" i="3" l="1"/>
  <c r="H8" i="3"/>
  <c r="M3" i="9" s="1"/>
  <c r="G1011" i="1"/>
  <c r="B299" i="9"/>
  <c r="E644" i="4"/>
  <c r="E425" i="4"/>
  <c r="D420" i="1" s="1"/>
  <c r="D418" i="1"/>
  <c r="H20" i="9"/>
  <c r="E424" i="4"/>
  <c r="D419" i="1" s="1"/>
  <c r="F300" i="4"/>
  <c r="C296" i="1"/>
  <c r="D637" i="1"/>
  <c r="G295" i="1"/>
  <c r="H295" i="1"/>
  <c r="G417" i="1"/>
  <c r="H417" i="1"/>
  <c r="D644" i="4"/>
  <c r="D425" i="4"/>
  <c r="F423" i="4"/>
  <c r="G20" i="9"/>
  <c r="C418" i="1"/>
  <c r="G413" i="1"/>
  <c r="H413" i="1"/>
  <c r="D424" i="4"/>
  <c r="F301" i="4"/>
  <c r="C297" i="1"/>
  <c r="G633" i="1"/>
  <c r="H633" i="1"/>
  <c r="H634" i="1"/>
  <c r="G634" i="1"/>
  <c r="F643" i="4"/>
  <c r="D645" i="4"/>
  <c r="C637" i="1"/>
  <c r="H412" i="1"/>
  <c r="G412" i="1"/>
  <c r="H296" i="1" l="1"/>
  <c r="G296" i="1"/>
  <c r="E20" i="9"/>
  <c r="B20" i="9" s="1"/>
  <c r="F424" i="4"/>
  <c r="C419" i="1"/>
  <c r="H418" i="1"/>
  <c r="G418" i="1"/>
  <c r="C639" i="1"/>
  <c r="G334" i="9"/>
  <c r="H334" i="9"/>
  <c r="H297" i="1"/>
  <c r="G297" i="1"/>
  <c r="F425" i="4"/>
  <c r="C420" i="1"/>
  <c r="E646" i="4"/>
  <c r="D638" i="1"/>
  <c r="G637" i="1"/>
  <c r="H637" i="1"/>
  <c r="F644" i="4"/>
  <c r="D646" i="4"/>
  <c r="C638" i="1"/>
  <c r="E645" i="4"/>
  <c r="F645" i="4" s="1"/>
  <c r="E334" i="9" l="1"/>
  <c r="E298" i="9" s="1"/>
  <c r="I8" i="3" s="1"/>
  <c r="H638" i="1"/>
  <c r="G638" i="1"/>
  <c r="D650" i="4"/>
  <c r="F646" i="4"/>
  <c r="C640" i="1"/>
  <c r="G419" i="1"/>
  <c r="H419" i="1"/>
  <c r="D640" i="1"/>
  <c r="E650" i="4"/>
  <c r="E649" i="4"/>
  <c r="D639" i="1"/>
  <c r="G639" i="1" s="1"/>
  <c r="H420" i="1"/>
  <c r="G420" i="1"/>
  <c r="D649" i="4"/>
  <c r="B334" i="9" l="1"/>
  <c r="H639" i="1"/>
  <c r="F649" i="4"/>
  <c r="H19" i="3"/>
  <c r="C643" i="1"/>
  <c r="G297" i="9"/>
  <c r="E297" i="9" s="1"/>
  <c r="B297" i="9" s="1"/>
  <c r="I19" i="3"/>
  <c r="D643" i="1"/>
  <c r="H7" i="3"/>
  <c r="H640" i="1"/>
  <c r="G640" i="1"/>
  <c r="F650" i="4"/>
  <c r="C644" i="1"/>
  <c r="H20" i="3"/>
  <c r="D644" i="1"/>
  <c r="I20" i="3"/>
  <c r="J3" i="9" l="1"/>
  <c r="H644" i="1"/>
  <c r="G644" i="1"/>
  <c r="H643" i="1"/>
  <c r="G643" i="1"/>
  <c r="L293" i="9" l="1"/>
  <c r="F293" i="9" s="1"/>
  <c r="H295" i="9"/>
  <c r="G295" i="9"/>
  <c r="G22" i="9"/>
  <c r="J17" i="9"/>
  <c r="H16" i="9"/>
  <c r="G15" i="9"/>
  <c r="I13" i="9"/>
  <c r="K11" i="9"/>
  <c r="J8" i="9"/>
  <c r="I5" i="9"/>
  <c r="H17" i="9"/>
  <c r="I11" i="9"/>
  <c r="K9" i="9"/>
  <c r="J6" i="9"/>
  <c r="H18" i="9"/>
  <c r="G18" i="9"/>
  <c r="H15" i="9"/>
  <c r="J13" i="9"/>
  <c r="H22" i="9"/>
  <c r="K8" i="9"/>
  <c r="L16" i="9"/>
  <c r="J5" i="9"/>
  <c r="I7" i="9"/>
  <c r="K10" i="9"/>
  <c r="G21" i="9"/>
  <c r="J10" i="9"/>
  <c r="I12" i="9"/>
  <c r="K7" i="9"/>
  <c r="M15" i="9"/>
  <c r="K13" i="9"/>
  <c r="I9" i="9"/>
  <c r="I6" i="9"/>
  <c r="L15" i="9"/>
  <c r="J12" i="9"/>
  <c r="J9" i="9"/>
  <c r="K6" i="9"/>
  <c r="M16" i="9"/>
  <c r="K12" i="9"/>
  <c r="I8" i="9"/>
  <c r="G17" i="9"/>
  <c r="J11" i="9"/>
  <c r="H21" i="9"/>
  <c r="G16" i="9"/>
  <c r="K5" i="9"/>
  <c r="J7" i="9"/>
  <c r="I17" i="9"/>
  <c r="E18" i="9" l="1"/>
  <c r="B18" i="9" s="1"/>
  <c r="E6" i="9"/>
  <c r="B6" i="9" s="1"/>
  <c r="E16" i="9"/>
  <c r="E8" i="9"/>
  <c r="B8" i="9" s="1"/>
  <c r="E9" i="9"/>
  <c r="B9" i="9" s="1"/>
  <c r="E15" i="9"/>
  <c r="E17" i="9"/>
  <c r="B17" i="9" s="1"/>
  <c r="B293" i="9"/>
  <c r="F23" i="9"/>
  <c r="E7" i="9"/>
  <c r="B7" i="9" s="1"/>
  <c r="E13" i="9"/>
  <c r="B13" i="9" s="1"/>
  <c r="F16" i="9"/>
  <c r="E11" i="9"/>
  <c r="B11" i="9" s="1"/>
  <c r="E12" i="9"/>
  <c r="B12" i="9" s="1"/>
  <c r="E22" i="9"/>
  <c r="B22" i="9" s="1"/>
  <c r="E10" i="9"/>
  <c r="B10" i="9" s="1"/>
  <c r="E5" i="9"/>
  <c r="E295" i="9"/>
  <c r="F15" i="9"/>
  <c r="E21" i="9"/>
  <c r="B21" i="9" s="1"/>
  <c r="B16" i="9" l="1"/>
  <c r="F14" i="9"/>
  <c r="F3" i="9" s="1"/>
  <c r="B295" i="9"/>
  <c r="E23" i="9"/>
  <c r="I7" i="3" s="1"/>
  <c r="E14" i="9"/>
  <c r="I13" i="3" s="1"/>
  <c r="B5" i="9"/>
  <c r="E4" i="9"/>
  <c r="B15" i="9"/>
  <c r="E3" i="9" l="1"/>
</calcChain>
</file>

<file path=xl/sharedStrings.xml><?xml version="1.0" encoding="utf-8"?>
<sst xmlns="http://schemas.openxmlformats.org/spreadsheetml/2006/main" count="4733" uniqueCount="3656">
  <si>
    <t>Obveznik:</t>
  </si>
  <si>
    <t>44532 - OSNOVNA ŠKOLA JELKOVEC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</si>
  <si>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</si>
  <si>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</si>
  <si>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</si>
  <si>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</si>
  <si>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</si>
  <si>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</si>
  <si>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</si>
  <si>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</si>
  <si>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</si>
  <si>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</si>
  <si>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</si>
  <si>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</si>
  <si>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</si>
  <si>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</si>
  <si>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</si>
  <si>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</si>
  <si>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</si>
  <si>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</si>
  <si>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</si>
  <si>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</si>
  <si>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</si>
  <si>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</si>
  <si>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</si>
  <si>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</si>
  <si>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</si>
  <si>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</si>
  <si>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</si>
  <si>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</si>
  <si>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</si>
  <si>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</si>
  <si>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</si>
  <si>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</si>
  <si>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</si>
  <si>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</si>
  <si>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</si>
  <si>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</si>
  <si>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</si>
  <si>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</si>
  <si>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</si>
  <si>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</si>
  <si>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</si>
  <si>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</si>
  <si>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</si>
  <si>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</si>
  <si>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</si>
  <si>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</si>
  <si>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</si>
  <si>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</si>
  <si>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</si>
  <si>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</si>
  <si>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</si>
  <si>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</si>
  <si>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</si>
  <si>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</si>
  <si>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</si>
  <si>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</si>
  <si>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</si>
  <si>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</si>
  <si>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</si>
  <si>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</si>
  <si>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</si>
  <si>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</si>
  <si>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</si>
  <si>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</si>
  <si>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</si>
  <si>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</si>
  <si>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</si>
  <si>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</si>
  <si>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</si>
  <si>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</si>
  <si>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</si>
  <si>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</si>
  <si>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</si>
  <si>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</si>
  <si>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</si>
  <si>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</si>
  <si>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</si>
  <si>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</si>
  <si>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</si>
  <si>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</si>
  <si>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</si>
  <si>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</si>
  <si>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</si>
  <si>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</si>
  <si>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</si>
  <si>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</si>
  <si>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</si>
  <si>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</si>
  <si>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</si>
  <si>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</si>
  <si>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</si>
  <si>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</si>
  <si>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</si>
  <si>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</si>
  <si>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</si>
  <si>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</si>
  <si>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</si>
  <si>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</si>
  <si>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</si>
  <si>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</si>
  <si>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</si>
  <si>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</si>
  <si>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</si>
  <si>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</si>
  <si>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</si>
  <si>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</si>
  <si>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</si>
  <si>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</si>
  <si>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</si>
  <si>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</si>
  <si>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</si>
  <si>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</si>
  <si>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</si>
  <si>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</si>
  <si>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</si>
  <si>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</si>
  <si>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</si>
  <si>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</si>
  <si>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</si>
  <si>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</si>
  <si>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</si>
  <si>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</si>
  <si>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</si>
  <si>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</si>
  <si>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</si>
  <si>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</si>
  <si>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</si>
  <si>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</si>
  <si>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</si>
  <si>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</si>
  <si>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</si>
  <si>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</si>
  <si>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</si>
  <si>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</si>
  <si>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</si>
  <si>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</si>
  <si>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</si>
  <si>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</si>
  <si>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</si>
  <si>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</si>
  <si>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</si>
  <si>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</si>
  <si>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</si>
  <si>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</si>
  <si>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</si>
  <si>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</si>
  <si>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</si>
  <si>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</si>
  <si>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</si>
  <si>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</si>
  <si>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</si>
  <si>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</si>
  <si>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</si>
  <si>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</si>
  <si>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</si>
  <si>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</si>
  <si>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</si>
  <si>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</si>
  <si>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</si>
  <si>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</si>
  <si>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</si>
  <si>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</si>
  <si>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</si>
  <si>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</si>
  <si>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</si>
  <si>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</si>
  <si>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</si>
  <si>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</si>
  <si>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</si>
  <si>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</si>
  <si>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</si>
  <si>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</si>
  <si>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</si>
  <si>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</si>
  <si>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</si>
  <si>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</si>
  <si>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</si>
  <si>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</si>
  <si>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</si>
  <si>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</si>
  <si>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</si>
  <si>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</si>
  <si>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</si>
  <si>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</si>
  <si>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</si>
  <si>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</si>
  <si>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</si>
  <si>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</si>
  <si>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</si>
  <si>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</si>
  <si>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</si>
  <si>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</si>
  <si>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</si>
  <si>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</si>
  <si>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</si>
  <si>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</si>
  <si>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</si>
  <si>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</si>
  <si>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</si>
  <si>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</si>
  <si>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</si>
  <si>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</si>
  <si>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</si>
  <si>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</si>
  <si>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</si>
  <si>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</si>
  <si>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</si>
  <si>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</si>
  <si>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</si>
  <si>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</si>
  <si>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</si>
  <si>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</si>
  <si>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</si>
  <si>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</si>
  <si>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</si>
  <si>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</si>
  <si>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</si>
  <si>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</si>
  <si>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</si>
  <si>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</si>
  <si>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</si>
  <si>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</si>
  <si>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</si>
  <si>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</si>
  <si>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</si>
  <si>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</si>
  <si>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</si>
  <si>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</si>
  <si>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</si>
  <si>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</si>
  <si>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</si>
  <si>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</si>
  <si>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</si>
  <si>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</si>
  <si>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</si>
  <si>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</si>
  <si>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</si>
  <si>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</si>
  <si>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</si>
  <si>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</si>
  <si>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</si>
  <si>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</si>
  <si>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</si>
  <si>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</si>
  <si>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</si>
  <si>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</si>
  <si>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</si>
  <si>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</si>
  <si>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</si>
  <si>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</si>
  <si>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</si>
  <si>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</si>
  <si>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</si>
  <si>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</si>
  <si>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</si>
  <si>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</si>
  <si>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</si>
  <si>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</si>
  <si>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</si>
  <si>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</si>
  <si>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</si>
  <si>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</si>
  <si>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</si>
  <si>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</si>
  <si>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</si>
  <si>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</si>
  <si>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</si>
  <si>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</si>
  <si>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</si>
  <si>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</si>
  <si>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</si>
  <si>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</si>
  <si>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</si>
  <si>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</si>
  <si>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</si>
  <si>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</si>
  <si>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</si>
  <si>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</si>
  <si>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</si>
  <si>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</si>
  <si>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</si>
  <si>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</si>
  <si>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</si>
  <si>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</si>
  <si>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</si>
  <si>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</si>
  <si>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</si>
  <si>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</si>
  <si>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</si>
  <si>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</si>
  <si>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</si>
  <si>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</si>
  <si>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</si>
  <si>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</si>
  <si>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</si>
  <si>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</si>
  <si>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</si>
  <si>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</si>
  <si>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</si>
  <si>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</si>
  <si>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</si>
  <si>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</si>
  <si>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</si>
  <si>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</si>
  <si>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</si>
  <si>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</si>
  <si>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</si>
  <si>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</si>
  <si>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</si>
  <si>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</si>
  <si>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</si>
  <si>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</si>
  <si>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</si>
  <si>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</si>
  <si>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</si>
  <si>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</si>
  <si>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</si>
  <si>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</si>
  <si>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</si>
  <si>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</si>
  <si>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</si>
  <si>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</si>
  <si>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</si>
  <si>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</si>
  <si>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</si>
  <si>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</si>
  <si>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</si>
  <si>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</si>
  <si>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</si>
  <si>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</si>
  <si>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</si>
  <si>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</si>
  <si>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</si>
  <si>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</si>
  <si>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</si>
  <si>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</si>
  <si>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</si>
  <si>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</si>
  <si>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</si>
  <si>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</si>
  <si>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</si>
  <si>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</si>
  <si>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</si>
  <si>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</si>
  <si>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</si>
  <si>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</si>
  <si>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</si>
  <si>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</si>
  <si>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</si>
  <si>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</si>
  <si>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</si>
  <si>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</si>
  <si>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</si>
  <si>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</si>
  <si>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</si>
  <si>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</si>
  <si>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</si>
  <si>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</si>
  <si>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</si>
  <si>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</si>
  <si>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</si>
  <si>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</si>
  <si>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</si>
  <si>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</si>
  <si>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</si>
  <si>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</si>
  <si>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</si>
  <si>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</si>
  <si>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</si>
  <si>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</si>
  <si>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</si>
  <si>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</si>
  <si>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</si>
  <si>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</si>
  <si>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</si>
  <si>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</si>
  <si>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</si>
  <si>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</si>
  <si>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</si>
  <si>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</si>
  <si>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</si>
  <si>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</si>
  <si>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</si>
  <si>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</si>
  <si>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</si>
  <si>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</si>
  <si>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</si>
  <si>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</si>
  <si>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</si>
  <si>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</si>
  <si>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</si>
  <si>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</si>
  <si>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</si>
  <si>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</si>
  <si>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</si>
  <si>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</si>
  <si>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</si>
  <si>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</si>
  <si>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</si>
  <si>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</si>
  <si>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</si>
  <si>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</si>
  <si>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</si>
  <si>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</si>
  <si>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</si>
  <si>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</si>
  <si>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</si>
  <si>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</si>
  <si>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</si>
  <si>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</si>
  <si>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</si>
  <si>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</si>
  <si>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</si>
  <si>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</si>
  <si>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</si>
  <si>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</si>
  <si>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</si>
  <si>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</si>
  <si>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</si>
  <si>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</si>
  <si>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</si>
  <si>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</si>
  <si>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</si>
  <si>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</si>
  <si>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</si>
  <si>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</si>
  <si>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</si>
  <si>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</si>
  <si>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</si>
  <si>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</si>
  <si>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</si>
  <si>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</si>
  <si>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</si>
  <si>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</si>
  <si>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</si>
  <si>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</si>
  <si>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</si>
  <si>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</si>
  <si>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</si>
  <si>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</si>
  <si>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</si>
  <si>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</si>
  <si>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</si>
  <si>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</si>
  <si>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</si>
  <si>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</si>
  <si>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</si>
  <si>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</si>
  <si>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</si>
  <si>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</si>
  <si>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</si>
  <si>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</si>
  <si>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</si>
  <si>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</si>
  <si>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</si>
  <si>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</si>
  <si>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</si>
  <si>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</si>
  <si>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</si>
  <si>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</si>
  <si>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</si>
  <si>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</si>
  <si>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</si>
  <si>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</si>
  <si>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</si>
  <si>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</si>
  <si>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</si>
  <si>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</si>
  <si>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</si>
  <si>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</si>
  <si>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</si>
  <si>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</si>
  <si>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</si>
  <si>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</si>
  <si>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</si>
  <si>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</si>
  <si>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</si>
  <si>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</si>
  <si>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</si>
  <si>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</si>
  <si>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</si>
  <si>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</si>
  <si>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</si>
  <si>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</si>
  <si>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</si>
  <si>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</si>
  <si>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</si>
  <si>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</si>
  <si>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</si>
  <si>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</si>
  <si>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</si>
  <si>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</si>
  <si>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</si>
  <si>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</si>
  <si>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</si>
  <si>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</si>
  <si>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</si>
  <si>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</si>
  <si>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</si>
  <si>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</si>
  <si>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</si>
  <si>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</si>
  <si>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</si>
  <si>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</si>
  <si>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</si>
  <si>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</si>
  <si>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</si>
  <si>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</si>
  <si>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</si>
  <si>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</si>
  <si>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</si>
  <si>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</si>
  <si>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</si>
  <si>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</si>
  <si>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</si>
  <si>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</si>
  <si>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</si>
  <si>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</si>
  <si>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</si>
  <si>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</si>
  <si>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</si>
  <si>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</si>
  <si>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</si>
  <si>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</si>
  <si>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</si>
  <si>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</si>
  <si>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</si>
  <si>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</si>
  <si>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</si>
  <si>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</si>
  <si>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</si>
  <si>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</si>
  <si>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</si>
  <si>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</si>
  <si>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</si>
  <si>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</si>
  <si>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</si>
  <si>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</si>
  <si>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</si>
  <si>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</si>
  <si>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</si>
  <si>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</si>
  <si>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</si>
  <si>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</si>
  <si>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</si>
  <si>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</si>
  <si>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</si>
  <si>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</si>
  <si>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</si>
  <si>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</si>
  <si>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</si>
  <si>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</si>
  <si>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</si>
  <si>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</si>
  <si>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</si>
  <si>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</si>
  <si>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</si>
  <si>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</si>
  <si>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</si>
  <si>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</si>
  <si>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</si>
  <si>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</si>
  <si>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</si>
  <si>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</si>
  <si>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</si>
  <si>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</si>
  <si>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</si>
  <si>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</si>
  <si>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</si>
  <si>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</si>
  <si>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</si>
  <si>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</si>
  <si>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</si>
  <si>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</si>
  <si>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</si>
  <si>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</si>
  <si>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</si>
  <si>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</si>
  <si>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</si>
  <si>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</si>
  <si>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</si>
  <si>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</si>
  <si>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</si>
  <si>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</si>
  <si>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</si>
  <si>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</si>
  <si>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</si>
  <si>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</si>
  <si>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</si>
  <si>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</si>
  <si>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</si>
  <si>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</si>
  <si>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</si>
  <si>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</si>
  <si>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</si>
  <si>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</si>
  <si>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</si>
  <si>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</si>
  <si>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</si>
  <si>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</si>
  <si>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</si>
  <si>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</si>
  <si>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</si>
  <si>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</si>
  <si>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</si>
  <si>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</si>
  <si>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</si>
  <si>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</si>
  <si>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</si>
  <si>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</si>
  <si>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</si>
  <si>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</si>
  <si>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</si>
  <si>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</si>
  <si>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</si>
  <si>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</si>
  <si>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</si>
  <si>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</si>
  <si>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</si>
  <si>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</si>
  <si>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</si>
  <si>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</si>
  <si>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</si>
  <si>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</si>
  <si>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</si>
  <si>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</si>
  <si>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</si>
  <si>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</si>
  <si>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</si>
  <si>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</si>
  <si>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</si>
  <si>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</si>
  <si>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</si>
  <si>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</si>
  <si>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</si>
  <si>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</si>
  <si>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</si>
  <si>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</si>
  <si>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</si>
  <si>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</si>
  <si>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</si>
  <si>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</si>
  <si>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</si>
  <si>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</si>
  <si>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</si>
  <si>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</si>
  <si>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</si>
  <si>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</si>
  <si>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</si>
  <si>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</si>
  <si>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</si>
  <si>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</si>
  <si>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</si>
  <si>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</si>
  <si>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</si>
  <si>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</si>
  <si>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</si>
  <si>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</si>
  <si>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</si>
  <si>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</si>
  <si>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</si>
  <si>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</si>
  <si>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</si>
  <si>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</si>
  <si>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</si>
  <si>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</si>
  <si>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</si>
  <si>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</si>
  <si>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</si>
  <si>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</si>
  <si>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</si>
  <si>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</si>
  <si>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</si>
  <si>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</si>
  <si>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</si>
  <si>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</si>
  <si>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</si>
  <si>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</si>
  <si>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</si>
  <si>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</si>
  <si>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</si>
  <si>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</si>
  <si>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</si>
  <si>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</si>
  <si>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</si>
  <si>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</si>
  <si>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</si>
  <si>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</si>
  <si>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</si>
  <si>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</si>
  <si>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</si>
  <si>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</si>
  <si>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</si>
  <si>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</si>
  <si>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</si>
  <si>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</si>
  <si>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</si>
  <si>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</si>
  <si>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</si>
  <si>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</si>
  <si>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</si>
  <si>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</si>
  <si>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</si>
  <si>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</si>
  <si>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</si>
  <si>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</si>
  <si>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</si>
  <si>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</si>
  <si>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</si>
  <si>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</si>
  <si>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</si>
  <si>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</si>
  <si>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</si>
  <si>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</si>
  <si>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</si>
  <si>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</si>
  <si>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</si>
  <si>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</si>
  <si>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</si>
  <si>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</si>
  <si>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</si>
  <si>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</si>
  <si>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</si>
  <si>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</si>
  <si>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</si>
  <si>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</si>
  <si>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</si>
  <si>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</si>
  <si>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</si>
  <si>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</si>
  <si>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</si>
  <si>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</si>
  <si>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</si>
  <si>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</si>
  <si>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</si>
  <si>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</si>
  <si>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</si>
  <si>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</si>
  <si>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</si>
  <si>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</si>
  <si>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</si>
  <si>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</si>
  <si>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</si>
  <si>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</si>
  <si>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</si>
  <si>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</si>
  <si>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</si>
  <si>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</si>
  <si>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</si>
  <si>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</si>
  <si>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</si>
  <si>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</si>
  <si>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</si>
  <si>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</si>
  <si>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</si>
  <si>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</si>
  <si>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</si>
  <si>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</si>
  <si>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</si>
  <si>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</si>
  <si>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</si>
  <si>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</si>
  <si>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</si>
  <si>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</si>
  <si>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</si>
  <si>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</si>
  <si>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</si>
  <si>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</si>
  <si>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</si>
  <si>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</si>
  <si>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</si>
  <si>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</si>
  <si>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</si>
  <si>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</si>
  <si>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</si>
  <si>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</si>
  <si>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</si>
  <si>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</si>
  <si>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</si>
  <si>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</si>
  <si>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</si>
  <si>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</si>
  <si>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</si>
  <si>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</si>
  <si>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</si>
  <si>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</si>
  <si>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</si>
  <si>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</si>
  <si>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</si>
  <si>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</si>
  <si>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</si>
  <si>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</si>
  <si>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</si>
  <si>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</si>
  <si>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</si>
  <si>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</si>
  <si>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</si>
  <si>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</si>
  <si>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</si>
  <si>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</si>
  <si>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</si>
  <si>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</si>
  <si>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</si>
  <si>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</si>
  <si>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</si>
  <si>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</si>
  <si>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</si>
  <si>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</si>
  <si>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</si>
  <si>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</si>
  <si>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</si>
  <si>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</si>
  <si>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</si>
  <si>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</si>
  <si>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</si>
  <si>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</si>
  <si>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</si>
  <si>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</si>
  <si>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</si>
  <si>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</si>
  <si>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</si>
  <si>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</si>
  <si>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</si>
  <si>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</si>
  <si>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</si>
  <si>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</si>
  <si>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</si>
  <si>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</si>
  <si>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</si>
  <si>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</si>
  <si>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</si>
  <si>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</si>
  <si>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</si>
  <si>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</si>
  <si>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</si>
  <si>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</si>
  <si>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</si>
  <si>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</si>
  <si>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</si>
  <si>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</si>
  <si>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</si>
  <si>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</si>
  <si>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</si>
  <si>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</si>
  <si>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</si>
  <si>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</si>
  <si>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</si>
  <si>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</si>
  <si>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</si>
  <si>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</si>
  <si>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</si>
  <si>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</si>
  <si>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</si>
  <si>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</si>
  <si>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</si>
  <si>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</si>
  <si>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</si>
  <si>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</si>
  <si>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</si>
  <si>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</si>
  <si>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</si>
  <si>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</si>
  <si>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</si>
  <si>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</si>
  <si>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</si>
  <si>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</si>
  <si>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</si>
  <si>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</si>
  <si>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</si>
  <si>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</si>
  <si>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</si>
  <si>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</si>
  <si>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</si>
  <si>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</si>
  <si>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</si>
  <si>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</si>
  <si>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</si>
  <si>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</si>
  <si>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</si>
  <si>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</si>
  <si>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</si>
  <si>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</si>
  <si>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</si>
  <si>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</si>
  <si>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</si>
  <si>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</si>
  <si>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</si>
  <si>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</si>
  <si>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</si>
  <si>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</si>
  <si>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</si>
  <si>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</si>
  <si>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</si>
  <si>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</si>
  <si>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</si>
  <si>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</si>
  <si>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</si>
  <si>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</si>
  <si>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</si>
  <si>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</si>
  <si>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</si>
  <si>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</si>
  <si>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</si>
  <si>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</si>
  <si>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</si>
  <si>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</si>
  <si>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</si>
  <si>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</si>
  <si>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</si>
  <si>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</si>
  <si>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</si>
  <si>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</si>
  <si>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</si>
  <si>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</si>
  <si>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</si>
  <si>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</si>
  <si>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</si>
  <si>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</si>
  <si>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</si>
  <si>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</si>
  <si>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</si>
  <si>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</si>
  <si>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</si>
  <si>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</si>
  <si>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</si>
  <si>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</si>
  <si>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</si>
  <si>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</si>
  <si>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</si>
  <si>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</si>
  <si>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</si>
  <si>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</si>
  <si>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</si>
  <si>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</si>
  <si>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</si>
  <si>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</si>
  <si>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</si>
  <si>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</si>
  <si>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</si>
  <si>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</si>
  <si>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</si>
  <si>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</si>
  <si>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</si>
  <si>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</si>
  <si>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</si>
  <si>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</si>
  <si>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</si>
  <si>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</si>
  <si>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</si>
  <si>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</si>
  <si>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</si>
  <si>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</si>
  <si>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</si>
  <si>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</si>
  <si>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</si>
  <si>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</si>
  <si>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</si>
  <si>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</si>
  <si>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</si>
  <si>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</si>
  <si>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</si>
  <si>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</si>
  <si>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</si>
  <si>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</si>
  <si>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</si>
  <si>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</si>
  <si>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</si>
  <si>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</si>
  <si>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</si>
  <si>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</si>
  <si>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</si>
  <si>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</si>
  <si>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</si>
  <si>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</si>
  <si>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</si>
  <si>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</si>
  <si>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</si>
  <si>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</si>
  <si>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</si>
  <si>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</si>
  <si>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</si>
  <si>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</si>
  <si>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</si>
  <si>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</si>
  <si>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</si>
  <si>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</si>
  <si>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</si>
  <si>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</si>
  <si>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</si>
  <si>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</si>
  <si>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</si>
  <si>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</si>
  <si>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</si>
  <si>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</si>
  <si>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</si>
  <si>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</si>
  <si>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</si>
  <si>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</si>
  <si>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</si>
  <si>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</si>
  <si>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</si>
  <si>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</si>
  <si>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</si>
  <si>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</si>
  <si>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</si>
  <si>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</si>
  <si>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</si>
  <si>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</si>
  <si>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</si>
  <si>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</si>
  <si>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</si>
  <si>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</si>
  <si>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</si>
  <si>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</si>
  <si>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</si>
  <si>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</si>
  <si>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</si>
  <si>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</si>
  <si>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</si>
  <si>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</si>
  <si>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</si>
  <si>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</si>
  <si>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</si>
  <si>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</si>
  <si>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</si>
  <si>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</si>
  <si>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</si>
  <si>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</si>
  <si>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</si>
  <si>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</si>
  <si>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</si>
  <si>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</si>
  <si>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</si>
  <si>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</si>
  <si>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</si>
  <si>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</si>
  <si>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</si>
  <si>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</si>
  <si>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</si>
  <si>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</si>
  <si>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</si>
  <si>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</si>
  <si>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</si>
  <si>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</si>
  <si>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</si>
  <si>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</si>
  <si>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</si>
  <si>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</si>
  <si>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</si>
  <si>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</si>
  <si>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</si>
  <si>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</si>
  <si>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</si>
  <si>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</si>
  <si>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</si>
  <si>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</si>
  <si>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</si>
  <si>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</si>
  <si>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</si>
  <si>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</si>
  <si>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</si>
  <si>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</si>
  <si>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</si>
  <si>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</si>
  <si>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</si>
  <si>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</si>
  <si>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</si>
  <si>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</si>
  <si>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</si>
  <si>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</si>
  <si>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</si>
  <si>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</si>
  <si>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</si>
  <si>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</si>
  <si>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</si>
  <si>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</si>
  <si>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</si>
  <si>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</si>
  <si>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</si>
  <si>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</si>
  <si>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</si>
  <si>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</si>
  <si>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</si>
  <si>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</si>
  <si>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</si>
  <si>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</si>
  <si>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</si>
  <si>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</si>
  <si>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</si>
  <si>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</si>
  <si>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</si>
  <si>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</si>
  <si>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</si>
  <si>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</si>
  <si>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</si>
  <si>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</si>
  <si>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</si>
  <si>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</si>
  <si>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</si>
  <si>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</si>
  <si>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</si>
  <si>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</si>
  <si>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</si>
  <si>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</si>
  <si>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</si>
  <si>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</si>
  <si>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</si>
  <si>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</si>
  <si>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</si>
  <si>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</si>
  <si>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</si>
  <si>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</si>
  <si>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</si>
  <si>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</si>
  <si>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</si>
  <si>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</si>
  <si>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</si>
  <si>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</si>
  <si>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</si>
  <si>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</si>
  <si>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</si>
  <si>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</si>
  <si>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</si>
  <si>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</si>
  <si>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</si>
  <si>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</si>
  <si>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</si>
  <si>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</si>
  <si>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</si>
  <si>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</si>
  <si>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</si>
  <si>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</si>
  <si>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</si>
  <si>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</si>
  <si>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</si>
  <si>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</si>
  <si>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</si>
  <si>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</si>
  <si>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</si>
  <si>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</si>
  <si>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</si>
  <si>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</si>
  <si>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</si>
  <si>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</si>
  <si>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</si>
  <si>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</si>
  <si>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</si>
  <si>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</si>
  <si>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</si>
  <si>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</si>
  <si>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</si>
  <si>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</si>
  <si>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</si>
  <si>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</si>
  <si>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</si>
  <si>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</si>
  <si>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</si>
  <si>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</si>
  <si>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</si>
  <si>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</si>
  <si>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</si>
  <si>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</si>
  <si>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</si>
  <si>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</si>
  <si>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</si>
  <si>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</si>
  <si>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</si>
  <si>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</si>
  <si>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</si>
  <si>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</si>
  <si>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</si>
  <si>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</si>
  <si>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</si>
  <si>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</si>
  <si>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</si>
  <si>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</si>
  <si>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</si>
  <si>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</si>
  <si>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</si>
  <si>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</si>
  <si>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</si>
  <si>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</si>
  <si>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</si>
  <si>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</si>
  <si>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</si>
  <si>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</si>
  <si>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</si>
  <si>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</si>
  <si>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</si>
  <si>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</si>
  <si>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</si>
  <si>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</si>
  <si>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</si>
  <si>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</si>
  <si>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</si>
  <si>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</si>
  <si>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</si>
  <si>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</si>
  <si>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</si>
  <si>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</si>
  <si>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</si>
  <si>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</si>
  <si>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</si>
  <si>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</si>
  <si>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</si>
  <si>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</si>
  <si>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</si>
  <si>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</si>
  <si>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</si>
  <si>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</si>
  <si>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</si>
  <si>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</si>
  <si>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</si>
  <si>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</si>
  <si>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</si>
  <si>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</si>
  <si>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</si>
  <si>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</si>
  <si>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</si>
  <si>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</si>
  <si>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</si>
  <si>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</si>
  <si>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</si>
  <si>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</si>
  <si>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</si>
  <si>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</si>
  <si>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</si>
  <si>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</si>
  <si>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</si>
  <si>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</si>
  <si>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</si>
  <si>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</si>
  <si>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</si>
  <si>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</si>
  <si>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</si>
  <si>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</si>
  <si>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</si>
  <si>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</si>
  <si>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</si>
  <si>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</si>
  <si>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</si>
  <si>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</si>
  <si>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</si>
  <si>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</si>
  <si>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</si>
  <si>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</si>
  <si>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</si>
  <si>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</si>
  <si>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</si>
  <si>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</si>
  <si>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</si>
  <si>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</si>
  <si>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</si>
  <si>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</si>
  <si>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</si>
  <si>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</si>
  <si>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</si>
  <si>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</si>
  <si>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</si>
  <si>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</si>
  <si>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</si>
  <si>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</si>
  <si>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</si>
  <si>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</si>
  <si>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</si>
  <si>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</si>
  <si>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</si>
  <si>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</si>
  <si>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</si>
  <si>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</si>
  <si>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</si>
  <si>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</si>
  <si>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</si>
  <si>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</si>
  <si>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</si>
  <si>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</si>
  <si>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</si>
  <si>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</si>
  <si>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</si>
  <si>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</si>
  <si>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</si>
  <si>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</si>
  <si>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</si>
  <si>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</si>
  <si>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</si>
  <si>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</si>
  <si>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</si>
  <si>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</si>
  <si>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</si>
  <si>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</si>
  <si>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</si>
  <si>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</si>
  <si>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</si>
  <si>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</si>
  <si>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</si>
  <si>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</si>
  <si>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</si>
  <si>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</si>
  <si>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</si>
  <si>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</si>
  <si>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</si>
  <si>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</si>
  <si>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</si>
  <si>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</si>
  <si>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</si>
  <si>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</si>
  <si>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</si>
  <si>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</si>
  <si>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</si>
  <si>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</si>
  <si>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</si>
  <si>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</si>
  <si>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</si>
  <si>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</si>
  <si>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</si>
  <si>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</si>
  <si>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</si>
  <si>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</si>
  <si>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</si>
  <si>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</si>
  <si>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</si>
  <si>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</si>
  <si>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</si>
  <si>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</si>
  <si>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</si>
  <si>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</si>
  <si>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</si>
  <si>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</si>
  <si>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</si>
  <si>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</si>
  <si>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</si>
  <si>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</si>
  <si>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</si>
  <si>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</si>
  <si>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</si>
  <si>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</si>
  <si>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</si>
  <si>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</si>
  <si>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</si>
  <si>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</si>
  <si>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</si>
  <si>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</si>
  <si>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</si>
  <si>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</si>
  <si>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</si>
  <si>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</si>
  <si>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</si>
  <si>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</si>
  <si>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</si>
  <si>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</si>
  <si>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</si>
  <si>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</si>
  <si>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</si>
  <si>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</si>
  <si>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</si>
  <si>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</si>
  <si>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</si>
  <si>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</si>
  <si>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</si>
  <si>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</si>
  <si>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</si>
  <si>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</si>
  <si>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</si>
  <si>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</si>
  <si>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</si>
  <si>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</si>
  <si>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</si>
  <si>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</si>
  <si>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</si>
  <si>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</si>
  <si>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</si>
  <si>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</si>
  <si>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</si>
  <si>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</si>
  <si>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</si>
  <si>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</si>
  <si>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</si>
  <si>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</si>
  <si>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</si>
  <si>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</si>
  <si>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</si>
  <si>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</si>
  <si>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</si>
  <si>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</si>
  <si>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</si>
  <si>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</si>
  <si>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</si>
  <si>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</si>
  <si>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</si>
  <si>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</si>
  <si>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</si>
  <si>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</si>
  <si>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</si>
  <si>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</si>
  <si>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</si>
  <si>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</si>
  <si>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</si>
  <si>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</si>
  <si>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</si>
  <si>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</si>
  <si>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</si>
  <si>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</si>
  <si>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</si>
  <si>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</si>
  <si>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</si>
  <si>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</si>
  <si>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</si>
  <si>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</si>
  <si>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</si>
  <si>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</si>
  <si>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</si>
  <si>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</si>
  <si>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</si>
  <si>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</si>
  <si>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</si>
  <si>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</si>
  <si>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</si>
  <si>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</si>
  <si>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</si>
  <si>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</si>
  <si>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</si>
  <si>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</si>
  <si>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</si>
  <si>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</si>
  <si>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</si>
  <si>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</si>
  <si>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</si>
  <si>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</si>
  <si>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</si>
  <si>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</si>
  <si>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</si>
  <si>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</si>
  <si>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</si>
  <si>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</si>
  <si>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</si>
  <si>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</si>
  <si>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</si>
  <si>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</si>
  <si>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</si>
  <si>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</si>
  <si>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</si>
  <si>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</si>
  <si>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</si>
  <si>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</si>
  <si>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</si>
  <si>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</si>
  <si>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</si>
  <si>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</si>
  <si>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</si>
  <si>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</si>
  <si>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</si>
  <si>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</si>
  <si>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</si>
  <si>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</si>
  <si>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</si>
  <si>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</si>
  <si>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</si>
  <si>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</si>
  <si>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</si>
  <si>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</si>
  <si>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</si>
  <si>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</si>
  <si>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</si>
  <si>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</si>
  <si>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</si>
  <si>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</si>
  <si>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</si>
  <si>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</si>
  <si>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</si>
  <si>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</si>
  <si>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</si>
  <si>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</si>
  <si>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</si>
  <si>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</si>
  <si>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</si>
  <si>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</si>
  <si>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</si>
  <si>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</si>
  <si>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</si>
  <si>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</si>
  <si>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</si>
  <si>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</si>
  <si>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</si>
  <si>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</si>
  <si>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</si>
  <si>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</si>
  <si>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</si>
  <si>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</si>
  <si>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</si>
  <si>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</si>
  <si>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</si>
  <si>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</si>
  <si>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</si>
  <si>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</si>
  <si>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</si>
  <si>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</si>
  <si>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</si>
  <si>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</si>
  <si>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</si>
  <si>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</si>
  <si>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</si>
  <si>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</si>
  <si>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</si>
  <si>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</si>
  <si>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</si>
  <si>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</si>
  <si>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</si>
  <si>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</si>
  <si>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</si>
  <si>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</si>
  <si>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</si>
  <si>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</si>
  <si>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</si>
  <si>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</si>
  <si>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</si>
  <si>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</si>
  <si>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</si>
  <si>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</si>
  <si>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</si>
  <si>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</si>
  <si>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</si>
  <si>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</si>
  <si>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</si>
  <si>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</si>
  <si>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</si>
  <si>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</si>
  <si>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</si>
  <si>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</si>
  <si>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</si>
  <si>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</si>
  <si>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</si>
  <si>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</si>
  <si>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</si>
  <si>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</si>
  <si>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</si>
  <si>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</si>
  <si>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</si>
  <si>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</si>
  <si>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</si>
  <si>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</si>
  <si>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</si>
  <si>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</si>
  <si>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</si>
  <si>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</si>
  <si>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</si>
  <si>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</si>
  <si>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</si>
  <si>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</si>
  <si>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</si>
  <si>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</si>
  <si>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</si>
  <si>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</si>
  <si>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</si>
  <si>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</si>
  <si>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</si>
  <si>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</si>
  <si>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</si>
  <si>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</si>
  <si>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</si>
  <si>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</si>
  <si>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</si>
  <si>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</si>
  <si>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</si>
  <si>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</si>
  <si>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</si>
  <si>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</si>
  <si>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</si>
  <si>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</si>
  <si>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</si>
  <si>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</si>
  <si>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</si>
  <si>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</si>
  <si>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</si>
  <si>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</si>
  <si>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</si>
  <si>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</si>
  <si>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</si>
  <si>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</si>
  <si>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</si>
  <si>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</si>
  <si>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</si>
  <si>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</si>
  <si>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</si>
  <si>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</si>
  <si>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</si>
  <si>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</si>
  <si>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</si>
  <si>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</si>
  <si>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</si>
  <si>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</si>
  <si>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</si>
  <si>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</si>
  <si>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</si>
  <si>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</si>
  <si>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</si>
  <si>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</si>
  <si>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</si>
  <si>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</si>
  <si>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</si>
  <si>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</si>
  <si>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</si>
  <si>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</si>
  <si>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</si>
  <si>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</si>
  <si>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</si>
  <si>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</si>
  <si>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</si>
  <si>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</si>
  <si>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</si>
  <si>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</si>
  <si>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</si>
  <si>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</si>
  <si>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</si>
  <si>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</si>
  <si>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</si>
  <si>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</si>
  <si>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</si>
  <si>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</si>
  <si>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</si>
  <si>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</si>
  <si>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</si>
  <si>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</si>
  <si>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</si>
  <si>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</si>
  <si>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</si>
  <si>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</si>
  <si>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</si>
  <si>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</si>
  <si>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</si>
  <si>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</si>
  <si>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</si>
  <si>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</si>
  <si>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</si>
  <si>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</si>
  <si>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</si>
  <si>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</si>
  <si>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</si>
  <si>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</si>
  <si>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</si>
  <si>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</si>
  <si>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</si>
  <si>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</si>
  <si>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</si>
  <si>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</si>
  <si>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</si>
  <si>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</si>
  <si>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</si>
  <si>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</si>
  <si>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</si>
  <si>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</si>
  <si>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</si>
  <si>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</si>
  <si>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</si>
  <si>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</si>
  <si>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</si>
  <si>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</si>
  <si>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</si>
  <si>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</si>
  <si>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</si>
  <si>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</si>
  <si>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</si>
  <si>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</si>
  <si>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</si>
  <si>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</si>
  <si>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</si>
  <si>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</si>
  <si>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</si>
  <si>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</si>
  <si>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</si>
  <si>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</si>
  <si>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</si>
  <si>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</si>
  <si>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</si>
  <si>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</si>
  <si>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</si>
  <si>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</si>
  <si>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</si>
  <si>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</si>
  <si>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</si>
  <si>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</si>
  <si>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</si>
  <si>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</si>
  <si>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</si>
  <si>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</si>
  <si>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</si>
  <si>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</si>
  <si>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</si>
  <si>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</si>
  <si>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</si>
  <si>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</si>
  <si>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</si>
  <si>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</si>
  <si>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</si>
  <si>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</si>
  <si>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</si>
  <si>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</si>
  <si>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</si>
  <si>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</si>
  <si>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</si>
  <si>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</si>
  <si>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</si>
  <si>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</si>
  <si>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</si>
  <si>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</si>
  <si>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</si>
  <si>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</si>
  <si>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</si>
  <si>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</si>
  <si>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</si>
  <si>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</si>
  <si>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</si>
  <si>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</si>
  <si>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</si>
  <si>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</si>
  <si>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</si>
  <si>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</si>
  <si>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</si>
  <si>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</si>
  <si>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</si>
  <si>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</si>
  <si>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</si>
  <si>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</si>
  <si>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</si>
  <si>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</si>
  <si>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</si>
  <si>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</si>
  <si>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</si>
  <si>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</si>
  <si>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</si>
  <si>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</si>
  <si>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</si>
  <si>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</si>
  <si>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</si>
  <si>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</si>
  <si>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</si>
  <si>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</si>
  <si>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</si>
  <si>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</si>
  <si>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</si>
  <si>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</si>
  <si>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</si>
  <si>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</si>
  <si>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</si>
  <si>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</si>
  <si>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</si>
  <si>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</si>
  <si>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</si>
  <si>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</si>
  <si>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</si>
  <si>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</si>
  <si>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</si>
  <si>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</si>
  <si>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</si>
  <si>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</si>
  <si>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</si>
  <si>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</si>
  <si>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</si>
  <si>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</si>
  <si>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</si>
  <si>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</si>
  <si>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</si>
  <si>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</si>
  <si>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</si>
  <si>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</si>
  <si>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</si>
  <si>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</si>
  <si>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</si>
  <si>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</si>
  <si>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</si>
  <si>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</si>
  <si>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</si>
  <si>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</si>
  <si>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</si>
  <si>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</si>
  <si>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</si>
  <si>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</si>
  <si>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</si>
  <si>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</si>
  <si>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</si>
  <si>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</si>
  <si>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</si>
  <si>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</si>
  <si>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</si>
  <si>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</si>
  <si>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</si>
  <si>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</si>
  <si>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</si>
  <si>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</si>
  <si>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</si>
  <si>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</si>
  <si>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</si>
  <si>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</si>
  <si>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</si>
  <si>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</si>
  <si>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</si>
  <si>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</si>
  <si>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</si>
  <si>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</si>
  <si>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</si>
  <si>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</si>
  <si>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</si>
  <si>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</si>
  <si>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</si>
  <si>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</si>
  <si>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</si>
  <si>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</si>
  <si>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</si>
  <si>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</si>
  <si>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</si>
  <si>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</si>
  <si>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</si>
  <si>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</si>
  <si>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</si>
  <si>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</si>
  <si>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</si>
  <si>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</si>
  <si>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</si>
  <si>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</si>
  <si>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</si>
  <si>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</si>
  <si>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</si>
  <si>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</si>
  <si>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</si>
  <si>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</si>
  <si>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</si>
  <si>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</si>
  <si>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</si>
  <si>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</si>
  <si>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</si>
  <si>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</si>
  <si>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</si>
  <si>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</si>
  <si>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</si>
  <si>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</si>
  <si>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</si>
  <si>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</si>
  <si>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</si>
  <si>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</si>
  <si>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</si>
  <si>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</si>
  <si>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</si>
  <si>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</si>
  <si>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</si>
  <si>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</si>
  <si>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</si>
  <si>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</si>
  <si>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</si>
  <si>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</si>
  <si>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</si>
  <si>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</si>
  <si>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</si>
  <si>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</si>
  <si>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</si>
  <si>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</si>
  <si>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</si>
  <si>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</si>
  <si>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</si>
  <si>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</si>
  <si>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</si>
  <si>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</si>
  <si>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</si>
  <si>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</si>
  <si>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</si>
  <si>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</si>
  <si>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</si>
  <si>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</si>
  <si>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</si>
  <si>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</si>
  <si>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</si>
  <si>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</si>
  <si>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</si>
  <si>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</si>
  <si>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</si>
  <si>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</si>
  <si>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</si>
  <si>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</si>
  <si>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</si>
  <si>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</si>
  <si>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</si>
  <si>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</si>
  <si>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</si>
  <si>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</si>
  <si>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</si>
  <si>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</si>
  <si>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</si>
  <si>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</si>
  <si>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</si>
  <si>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</si>
  <si>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</si>
  <si>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</si>
  <si>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</si>
  <si>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</si>
  <si>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</si>
  <si>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</si>
  <si>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</si>
  <si>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</si>
  <si>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</si>
  <si>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</si>
  <si>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</si>
  <si>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</si>
  <si>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</si>
  <si>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</si>
  <si>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</si>
  <si>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</si>
  <si>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</si>
  <si>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</si>
  <si>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</si>
  <si>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</si>
  <si>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</si>
  <si>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</si>
  <si>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</si>
  <si>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</si>
  <si>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</si>
  <si>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</si>
  <si>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</si>
  <si>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</si>
  <si>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</si>
  <si>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</si>
  <si>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</si>
  <si>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</si>
  <si>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</si>
  <si>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</si>
  <si>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</si>
  <si>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</si>
  <si>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</si>
  <si>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</si>
  <si>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</si>
  <si>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</si>
  <si>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</si>
  <si>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</si>
  <si>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</si>
  <si>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</si>
  <si>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</si>
  <si>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</si>
  <si>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</si>
  <si>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</si>
  <si>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</si>
  <si>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</si>
  <si>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</si>
  <si>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</si>
  <si>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</si>
  <si>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</si>
  <si>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</si>
  <si>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</si>
  <si>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</si>
  <si>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</si>
  <si>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</si>
  <si>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</si>
  <si>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</si>
  <si>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</si>
  <si>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</si>
  <si>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</si>
  <si>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</si>
  <si>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</si>
  <si>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</si>
  <si>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</si>
  <si>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</si>
  <si>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</si>
  <si>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</si>
  <si>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</si>
  <si>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</si>
  <si>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</si>
  <si>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</si>
  <si>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</si>
  <si>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</si>
  <si>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</si>
  <si>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</si>
  <si>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</si>
  <si>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</si>
  <si>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</si>
  <si>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</si>
  <si>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</si>
  <si>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</si>
  <si>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</si>
  <si>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</si>
  <si>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</si>
  <si>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JELKOVEC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</si>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</sst>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4038353.63</v>
      </c>
      <c r="D2" s="7">
        <f>'PR-RAS'!E6</f>
        <v>4200858.9499999993</v>
      </c>
      <c r="E2" s="7">
        <v>0</v>
      </c>
      <c r="F2" s="7">
        <v>0</v>
      </c>
      <c r="G2" s="8">
        <f t="shared" ref="G2:G274" si="0">(B2/1000)*(C2*1+D2*2)</f>
        <v>12440.071529999997</v>
      </c>
      <c r="H2" s="8">
        <f t="shared" ref="H2:H274" si="1">ABS(C2-ROUND(C2,0))+ABS(D2-ROUND(D2,0))</f>
        <v>0.42000000085681677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3090455.57</v>
      </c>
      <c r="D45" s="2">
        <f>'PR-RAS'!E49</f>
        <v>3203421.65</v>
      </c>
      <c r="E45" s="2">
        <v>0</v>
      </c>
      <c r="F45" s="2">
        <v>0</v>
      </c>
      <c r="G45" s="3">
        <f t="shared" si="0"/>
        <v>417881.15027999994</v>
      </c>
      <c r="H45" s="3">
        <f t="shared" si="1"/>
        <v>0.78000000026077032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3083736.28</v>
      </c>
      <c r="D64" s="2">
        <f>'PR-RAS'!E68</f>
        <v>3197976.33</v>
      </c>
      <c r="E64" s="2">
        <v>0</v>
      </c>
      <c r="F64" s="2">
        <v>0</v>
      </c>
      <c r="G64" s="3">
        <f t="shared" si="0"/>
        <v>597220.40321999998</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3083736.28</v>
      </c>
      <c r="D65" s="2">
        <f>'PR-RAS'!E69</f>
        <v>3197976.33</v>
      </c>
      <c r="E65" s="2">
        <v>0</v>
      </c>
      <c r="F65" s="2">
        <v>0</v>
      </c>
      <c r="G65" s="3">
        <f t="shared" si="0"/>
        <v>606700.09216</v>
      </c>
      <c r="H65" s="3">
        <f t="shared" si="1"/>
        <v>0.60999999986961484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6719.29</v>
      </c>
      <c r="D73" s="2">
        <f>'PR-RAS'!E77</f>
        <v>5445.32</v>
      </c>
      <c r="E73" s="2">
        <v>0</v>
      </c>
      <c r="F73" s="2">
        <v>0</v>
      </c>
      <c r="G73" s="3">
        <f t="shared" si="0"/>
        <v>1267.9149599999998</v>
      </c>
      <c r="H73" s="3">
        <f t="shared" si="1"/>
        <v>0.60999999999967258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392</v>
      </c>
      <c r="D74" s="2">
        <f>'PR-RAS'!E78</f>
        <v>440</v>
      </c>
      <c r="E74" s="2">
        <v>0</v>
      </c>
      <c r="F74" s="2">
        <v>0</v>
      </c>
      <c r="G74" s="3">
        <f t="shared" si="0"/>
        <v>92.855999999999995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6327.29</v>
      </c>
      <c r="D76" s="2">
        <f>'PR-RAS'!E80</f>
        <v>5005.32</v>
      </c>
      <c r="E76" s="2">
        <v>0</v>
      </c>
      <c r="F76" s="2">
        <v>0</v>
      </c>
      <c r="G76" s="3">
        <f t="shared" si="0"/>
        <v>1225.34475</v>
      </c>
      <c r="H76" s="3">
        <f t="shared" si="1"/>
        <v>0.60999999999967258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106545.96</v>
      </c>
      <c r="D102" s="2">
        <f>'PR-RAS'!E106</f>
        <v>91654.61</v>
      </c>
      <c r="E102" s="2">
        <v>0</v>
      </c>
      <c r="F102" s="2">
        <v>0</v>
      </c>
      <c r="G102" s="3">
        <f t="shared" si="0"/>
        <v>29275.373180000002</v>
      </c>
      <c r="H102" s="3">
        <f t="shared" si="1"/>
        <v>0.42999999999301508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106545.96</v>
      </c>
      <c r="D108" s="2">
        <f>'PR-RAS'!E112</f>
        <v>91654.61</v>
      </c>
      <c r="E108" s="2">
        <v>0</v>
      </c>
      <c r="F108" s="2">
        <v>0</v>
      </c>
      <c r="G108" s="3">
        <f t="shared" si="0"/>
        <v>31014.504259999998</v>
      </c>
      <c r="H108" s="3">
        <f t="shared" si="1"/>
        <v>0.42999999999301508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106545.96</v>
      </c>
      <c r="D113" s="2">
        <f>'PR-RAS'!E117</f>
        <v>91654.61</v>
      </c>
      <c r="E113" s="2">
        <v>0</v>
      </c>
      <c r="F113" s="2">
        <v>0</v>
      </c>
      <c r="G113" s="3">
        <f t="shared" si="0"/>
        <v>32463.780159999998</v>
      </c>
      <c r="H113" s="3">
        <f t="shared" si="1"/>
        <v>0.42999999999301508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26790.6</v>
      </c>
      <c r="D121" s="2">
        <f>'PR-RAS'!E125</f>
        <v>40203.21</v>
      </c>
      <c r="E121" s="2">
        <v>0</v>
      </c>
      <c r="F121" s="2">
        <v>0</v>
      </c>
      <c r="G121" s="3">
        <f t="shared" si="0"/>
        <v>12863.642399999999</v>
      </c>
      <c r="H121" s="3">
        <f t="shared" si="1"/>
        <v>0.61000000000058208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26790.6</v>
      </c>
      <c r="D122" s="2">
        <f>'PR-RAS'!E126</f>
        <v>40203.21</v>
      </c>
      <c r="E122" s="2">
        <v>0</v>
      </c>
      <c r="F122" s="2">
        <v>0</v>
      </c>
      <c r="G122" s="3">
        <f t="shared" si="0"/>
        <v>12970.839419999998</v>
      </c>
      <c r="H122" s="3">
        <f t="shared" si="1"/>
        <v>0.61000000000058208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26790.6</v>
      </c>
      <c r="D123" s="2">
        <f>'PR-RAS'!E127</f>
        <v>40203.21</v>
      </c>
      <c r="E123" s="2">
        <v>0</v>
      </c>
      <c r="F123" s="2">
        <v>0</v>
      </c>
      <c r="G123" s="3">
        <f t="shared" si="0"/>
        <v>13078.036439999998</v>
      </c>
      <c r="H123" s="3">
        <f t="shared" si="1"/>
        <v>0.61000000000058208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814561.5</v>
      </c>
      <c r="D130" s="2">
        <f>'PR-RAS'!E134</f>
        <v>865579.48</v>
      </c>
      <c r="E130" s="2">
        <v>0</v>
      </c>
      <c r="F130" s="2">
        <v>0</v>
      </c>
      <c r="G130" s="3">
        <f t="shared" si="0"/>
        <v>328397.93933999998</v>
      </c>
      <c r="H130" s="3">
        <f t="shared" si="1"/>
        <v>0.97999999998137355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814561.5</v>
      </c>
      <c r="D131" s="2">
        <f>'PR-RAS'!E135</f>
        <v>865579.48</v>
      </c>
      <c r="E131" s="2">
        <v>0</v>
      </c>
      <c r="F131" s="2">
        <v>0</v>
      </c>
      <c r="G131" s="3">
        <f t="shared" si="0"/>
        <v>330943.65980000002</v>
      </c>
      <c r="H131" s="3">
        <f t="shared" si="1"/>
        <v>0.97999999998137355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812702.84</v>
      </c>
      <c r="D132" s="2">
        <f>'PR-RAS'!E136</f>
        <v>859879.08</v>
      </c>
      <c r="E132" s="2">
        <v>0</v>
      </c>
      <c r="F132" s="2">
        <v>0</v>
      </c>
      <c r="G132" s="3">
        <f t="shared" si="0"/>
        <v>331752.391</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1858.66</v>
      </c>
      <c r="D133" s="2">
        <f>'PR-RAS'!E137</f>
        <v>5700.4</v>
      </c>
      <c r="E133" s="2">
        <v>0</v>
      </c>
      <c r="F133" s="2">
        <v>0</v>
      </c>
      <c r="G133" s="3">
        <f t="shared" si="0"/>
        <v>1750.24872</v>
      </c>
      <c r="H133" s="3">
        <f t="shared" si="1"/>
        <v>0.73999999999955435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3821012.0399999996</v>
      </c>
      <c r="D148" s="2">
        <f>'PR-RAS'!E152</f>
        <v>4127288.69</v>
      </c>
      <c r="E148" s="2">
        <v>0</v>
      </c>
      <c r="F148" s="2">
        <v>0</v>
      </c>
      <c r="G148" s="3">
        <f t="shared" si="0"/>
        <v>1775111.6447399999</v>
      </c>
      <c r="H148" s="3">
        <f t="shared" si="1"/>
        <v>0.34999999962747097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3096901.2699999996</v>
      </c>
      <c r="D149" s="2">
        <f>'PR-RAS'!E153</f>
        <v>3404729.52</v>
      </c>
      <c r="E149" s="2">
        <v>0</v>
      </c>
      <c r="F149" s="2">
        <v>0</v>
      </c>
      <c r="G149" s="3">
        <f t="shared" si="0"/>
        <v>1466141.3258799997</v>
      </c>
      <c r="H149" s="3">
        <f t="shared" si="1"/>
        <v>0.74999999953433871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2517748.0699999998</v>
      </c>
      <c r="D150" s="2">
        <f>'PR-RAS'!E154</f>
        <v>2765309.71</v>
      </c>
      <c r="E150" s="2">
        <v>0</v>
      </c>
      <c r="F150" s="2">
        <v>0</v>
      </c>
      <c r="G150" s="3">
        <f t="shared" si="0"/>
        <v>1199206.7560099999</v>
      </c>
      <c r="H150" s="3">
        <f t="shared" si="1"/>
        <v>0.35999999986961484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2323641.5499999998</v>
      </c>
      <c r="D151" s="2">
        <f>'PR-RAS'!E155</f>
        <v>2557298.83</v>
      </c>
      <c r="E151" s="2">
        <v>0</v>
      </c>
      <c r="F151" s="2">
        <v>0</v>
      </c>
      <c r="G151" s="3">
        <f t="shared" si="0"/>
        <v>1115735.8814999999</v>
      </c>
      <c r="H151" s="3">
        <f t="shared" si="1"/>
        <v>0.62000000011175871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110379.96</v>
      </c>
      <c r="D153" s="2">
        <f>'PR-RAS'!E157</f>
        <v>136805.79</v>
      </c>
      <c r="E153" s="2">
        <v>0</v>
      </c>
      <c r="F153" s="2">
        <v>0</v>
      </c>
      <c r="G153" s="3">
        <f t="shared" si="0"/>
        <v>58366.714080000005</v>
      </c>
      <c r="H153" s="3">
        <f t="shared" si="1"/>
        <v>0.24999999998544808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83726.559999999998</v>
      </c>
      <c r="D154" s="2">
        <f>'PR-RAS'!E158</f>
        <v>71205.09</v>
      </c>
      <c r="E154" s="2">
        <v>0</v>
      </c>
      <c r="F154" s="2">
        <v>0</v>
      </c>
      <c r="G154" s="3">
        <f t="shared" si="0"/>
        <v>34598.921219999997</v>
      </c>
      <c r="H154" s="3">
        <f t="shared" si="1"/>
        <v>0.52999999999883585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154399.57</v>
      </c>
      <c r="D155" s="2">
        <f>'PR-RAS'!E159</f>
        <v>169977.52</v>
      </c>
      <c r="E155" s="2">
        <v>0</v>
      </c>
      <c r="F155" s="2">
        <v>0</v>
      </c>
      <c r="G155" s="3">
        <f t="shared" si="0"/>
        <v>76130.609939999995</v>
      </c>
      <c r="H155" s="3">
        <f t="shared" si="1"/>
        <v>0.91000000000349246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424753.63</v>
      </c>
      <c r="D156" s="2">
        <f>'PR-RAS'!E160</f>
        <v>469442.29</v>
      </c>
      <c r="E156" s="2">
        <v>0</v>
      </c>
      <c r="F156" s="2">
        <v>0</v>
      </c>
      <c r="G156" s="3">
        <f t="shared" si="0"/>
        <v>211363.92254999999</v>
      </c>
      <c r="H156" s="3">
        <f t="shared" si="1"/>
        <v>0.65999999997438863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424753.63</v>
      </c>
      <c r="D158" s="2">
        <f>'PR-RAS'!E162</f>
        <v>469442.29</v>
      </c>
      <c r="E158" s="2">
        <v>0</v>
      </c>
      <c r="F158" s="2">
        <v>0</v>
      </c>
      <c r="G158" s="3">
        <f t="shared" si="0"/>
        <v>214091.19897</v>
      </c>
      <c r="H158" s="3">
        <f t="shared" si="1"/>
        <v>0.65999999997438863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606292.63</v>
      </c>
      <c r="D160" s="2">
        <f>'PR-RAS'!E164</f>
        <v>611707.17000000004</v>
      </c>
      <c r="E160" s="2">
        <v>0</v>
      </c>
      <c r="F160" s="2">
        <v>0</v>
      </c>
      <c r="G160" s="3">
        <f t="shared" si="0"/>
        <v>290923.40823000006</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88850.61</v>
      </c>
      <c r="D161" s="2">
        <f>'PR-RAS'!E165</f>
        <v>89006.73</v>
      </c>
      <c r="E161" s="2">
        <v>0</v>
      </c>
      <c r="F161" s="2">
        <v>0</v>
      </c>
      <c r="G161" s="3">
        <f t="shared" si="0"/>
        <v>42698.251199999999</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16419.55</v>
      </c>
      <c r="D162" s="2">
        <f>'PR-RAS'!E166</f>
        <v>14458.55</v>
      </c>
      <c r="E162" s="2">
        <v>0</v>
      </c>
      <c r="F162" s="2">
        <v>0</v>
      </c>
      <c r="G162" s="3">
        <f t="shared" si="0"/>
        <v>7299.2006499999989</v>
      </c>
      <c r="H162" s="3">
        <f t="shared" si="1"/>
        <v>0.90000000000145519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62716.87</v>
      </c>
      <c r="D163" s="2">
        <f>'PR-RAS'!E167</f>
        <v>59165.87</v>
      </c>
      <c r="E163" s="2">
        <v>0</v>
      </c>
      <c r="F163" s="2">
        <v>0</v>
      </c>
      <c r="G163" s="3">
        <f t="shared" si="0"/>
        <v>29329.874820000005</v>
      </c>
      <c r="H163" s="3">
        <f t="shared" si="1"/>
        <v>0.25999999999476131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9714.19</v>
      </c>
      <c r="D164" s="2">
        <f>'PR-RAS'!E168</f>
        <v>15382.31</v>
      </c>
      <c r="E164" s="2">
        <v>0</v>
      </c>
      <c r="F164" s="2">
        <v>0</v>
      </c>
      <c r="G164" s="3">
        <f t="shared" si="0"/>
        <v>6598.0460299999995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349080.36</v>
      </c>
      <c r="D166" s="2">
        <f>'PR-RAS'!E170</f>
        <v>359177</v>
      </c>
      <c r="E166" s="2">
        <v>0</v>
      </c>
      <c r="F166" s="2">
        <v>0</v>
      </c>
      <c r="G166" s="3">
        <f t="shared" si="0"/>
        <v>176126.66939999998</v>
      </c>
      <c r="H166" s="3">
        <f t="shared" si="1"/>
        <v>0.35999999998603016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38431.019999999997</v>
      </c>
      <c r="D167" s="2">
        <f>'PR-RAS'!E171</f>
        <v>39678.5</v>
      </c>
      <c r="E167" s="2">
        <v>0</v>
      </c>
      <c r="F167" s="2">
        <v>0</v>
      </c>
      <c r="G167" s="3">
        <f t="shared" si="0"/>
        <v>19552.811320000001</v>
      </c>
      <c r="H167" s="3">
        <f t="shared" si="1"/>
        <v>0.51999999999679858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236243.43</v>
      </c>
      <c r="D168" s="2">
        <f>'PR-RAS'!E172</f>
        <v>246732.69</v>
      </c>
      <c r="E168" s="2">
        <v>0</v>
      </c>
      <c r="F168" s="2">
        <v>0</v>
      </c>
      <c r="G168" s="3">
        <f t="shared" si="0"/>
        <v>121861.37127000002</v>
      </c>
      <c r="H168" s="3">
        <f t="shared" si="1"/>
        <v>0.73999999999068677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72659.210000000006</v>
      </c>
      <c r="D169" s="2">
        <f>'PR-RAS'!E173</f>
        <v>70538.59</v>
      </c>
      <c r="E169" s="2">
        <v>0</v>
      </c>
      <c r="F169" s="2">
        <v>0</v>
      </c>
      <c r="G169" s="3">
        <f t="shared" si="0"/>
        <v>35907.713520000005</v>
      </c>
      <c r="H169" s="3">
        <f t="shared" si="1"/>
        <v>0.6200000000098953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1558.66</v>
      </c>
      <c r="D170" s="2">
        <f>'PR-RAS'!E174</f>
        <v>2227.2199999999998</v>
      </c>
      <c r="E170" s="2">
        <v>0</v>
      </c>
      <c r="F170" s="2">
        <v>0</v>
      </c>
      <c r="G170" s="3">
        <f t="shared" si="0"/>
        <v>1016.2139</v>
      </c>
      <c r="H170" s="3">
        <f t="shared" si="1"/>
        <v>0.55999999999971806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188.04</v>
      </c>
      <c r="D173" s="2">
        <f>'PR-RAS'!E177</f>
        <v>0</v>
      </c>
      <c r="E173" s="2">
        <v>0</v>
      </c>
      <c r="F173" s="2">
        <v>0</v>
      </c>
      <c r="G173" s="3">
        <f t="shared" si="0"/>
        <v>32.342879999999994</v>
      </c>
      <c r="H173" s="3">
        <f t="shared" si="1"/>
        <v>3.9999999999992042E-2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123433.82</v>
      </c>
      <c r="D174" s="2">
        <f>'PR-RAS'!E178</f>
        <v>117744.02</v>
      </c>
      <c r="E174" s="2">
        <v>0</v>
      </c>
      <c r="F174" s="2">
        <v>0</v>
      </c>
      <c r="G174" s="3">
        <f t="shared" si="0"/>
        <v>62093.481779999995</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16096.37</v>
      </c>
      <c r="D175" s="2">
        <f>'PR-RAS'!E179</f>
        <v>14540.99</v>
      </c>
      <c r="E175" s="2">
        <v>0</v>
      </c>
      <c r="F175" s="2">
        <v>0</v>
      </c>
      <c r="G175" s="3">
        <f t="shared" si="0"/>
        <v>7861.0328999999992</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39585.129999999997</v>
      </c>
      <c r="D176" s="2">
        <f>'PR-RAS'!E180</f>
        <v>40145.22</v>
      </c>
      <c r="E176" s="2">
        <v>0</v>
      </c>
      <c r="F176" s="2">
        <v>0</v>
      </c>
      <c r="G176" s="3">
        <f t="shared" si="0"/>
        <v>20978.224750000001</v>
      </c>
      <c r="H176" s="3">
        <f t="shared" si="1"/>
        <v>0.34999999999854481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1881.25</v>
      </c>
      <c r="D177" s="2">
        <f>'PR-RAS'!E181</f>
        <v>437.5</v>
      </c>
      <c r="E177" s="2">
        <v>0</v>
      </c>
      <c r="F177" s="2">
        <v>0</v>
      </c>
      <c r="G177" s="3">
        <f t="shared" si="0"/>
        <v>485.09999999999997</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25672.74</v>
      </c>
      <c r="D178" s="2">
        <f>'PR-RAS'!E182</f>
        <v>33056.410000000003</v>
      </c>
      <c r="E178" s="2">
        <v>0</v>
      </c>
      <c r="F178" s="2">
        <v>0</v>
      </c>
      <c r="G178" s="3">
        <f t="shared" si="0"/>
        <v>16246.04412</v>
      </c>
      <c r="H178" s="3">
        <f t="shared" si="1"/>
        <v>0.67000000000189175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10798.59</v>
      </c>
      <c r="D179" s="2">
        <f>'PR-RAS'!E183</f>
        <v>7689.24</v>
      </c>
      <c r="E179" s="2">
        <v>0</v>
      </c>
      <c r="F179" s="2">
        <v>0</v>
      </c>
      <c r="G179" s="3">
        <f t="shared" si="0"/>
        <v>4659.5184599999993</v>
      </c>
      <c r="H179" s="3">
        <f t="shared" si="1"/>
        <v>0.6499999999996362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11943.38</v>
      </c>
      <c r="D180" s="2">
        <f>'PR-RAS'!E184</f>
        <v>5594.95</v>
      </c>
      <c r="E180" s="2">
        <v>0</v>
      </c>
      <c r="F180" s="2">
        <v>0</v>
      </c>
      <c r="G180" s="3">
        <f t="shared" si="0"/>
        <v>4140.8571199999997</v>
      </c>
      <c r="H180" s="3">
        <f t="shared" si="1"/>
        <v>0.42999999999938154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11491.77</v>
      </c>
      <c r="D181" s="2">
        <f>'PR-RAS'!E185</f>
        <v>8323.0400000000009</v>
      </c>
      <c r="E181" s="2">
        <v>0</v>
      </c>
      <c r="F181" s="2">
        <v>0</v>
      </c>
      <c r="G181" s="3">
        <f t="shared" si="0"/>
        <v>5064.8130000000001</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5152.09</v>
      </c>
      <c r="D182" s="2">
        <f>'PR-RAS'!E186</f>
        <v>7519.17</v>
      </c>
      <c r="E182" s="2">
        <v>0</v>
      </c>
      <c r="F182" s="2">
        <v>0</v>
      </c>
      <c r="G182" s="3">
        <f t="shared" si="0"/>
        <v>3654.46783</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812.5</v>
      </c>
      <c r="D183" s="2">
        <f>'PR-RAS'!E187</f>
        <v>437.5</v>
      </c>
      <c r="E183" s="2">
        <v>0</v>
      </c>
      <c r="F183" s="2">
        <v>0</v>
      </c>
      <c r="G183" s="3">
        <f t="shared" si="0"/>
        <v>307.125</v>
      </c>
      <c r="H183" s="3">
        <f t="shared" si="1"/>
        <v>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44927.840000000004</v>
      </c>
      <c r="D190" s="2">
        <f>'PR-RAS'!E194</f>
        <v>45779.42</v>
      </c>
      <c r="E190" s="2">
        <v>0</v>
      </c>
      <c r="F190" s="2">
        <v>0</v>
      </c>
      <c r="G190" s="3">
        <f t="shared" si="0"/>
        <v>25795.982519999998</v>
      </c>
      <c r="H190" s="3">
        <f t="shared" si="1"/>
        <v>0.57999999999447027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2024.19</v>
      </c>
      <c r="D191" s="2">
        <f>'PR-RAS'!E195</f>
        <v>8014.34</v>
      </c>
      <c r="E191" s="2">
        <v>0</v>
      </c>
      <c r="F191" s="2">
        <v>0</v>
      </c>
      <c r="G191" s="3">
        <f t="shared" si="0"/>
        <v>3430.0452999999998</v>
      </c>
      <c r="H191" s="3">
        <f t="shared" si="1"/>
        <v>0.53000000000020009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4541.3999999999996</v>
      </c>
      <c r="D192" s="2">
        <f>'PR-RAS'!E196</f>
        <v>12888.51</v>
      </c>
      <c r="E192" s="2">
        <v>0</v>
      </c>
      <c r="F192" s="2">
        <v>0</v>
      </c>
      <c r="G192" s="3">
        <f t="shared" si="0"/>
        <v>5790.8182200000001</v>
      </c>
      <c r="H192" s="3">
        <f t="shared" si="1"/>
        <v>0.88999999999941792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933.81</v>
      </c>
      <c r="D194" s="2">
        <f>'PR-RAS'!E198</f>
        <v>755.77</v>
      </c>
      <c r="E194" s="2">
        <v>0</v>
      </c>
      <c r="F194" s="2">
        <v>0</v>
      </c>
      <c r="G194" s="3">
        <f t="shared" si="0"/>
        <v>471.95254999999997</v>
      </c>
      <c r="H194" s="3">
        <f t="shared" si="1"/>
        <v>0.42000000000007276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3444.28</v>
      </c>
      <c r="D196" s="2">
        <f>'PR-RAS'!E200</f>
        <v>0</v>
      </c>
      <c r="E196" s="2">
        <v>0</v>
      </c>
      <c r="F196" s="2">
        <v>0</v>
      </c>
      <c r="G196" s="3">
        <f t="shared" si="0"/>
        <v>671.63460000000009</v>
      </c>
      <c r="H196" s="3">
        <f t="shared" si="1"/>
        <v>0.28000000000020009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33984.160000000003</v>
      </c>
      <c r="D197" s="2">
        <f>'PR-RAS'!E201</f>
        <v>24120.799999999999</v>
      </c>
      <c r="E197" s="2">
        <v>0</v>
      </c>
      <c r="F197" s="2">
        <v>0</v>
      </c>
      <c r="G197" s="3">
        <f t="shared" si="0"/>
        <v>16116.248960000003</v>
      </c>
      <c r="H197" s="3">
        <f t="shared" si="1"/>
        <v>0.36000000000422006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12687.6</v>
      </c>
      <c r="D198" s="2">
        <f>'PR-RAS'!E202</f>
        <v>2186.48</v>
      </c>
      <c r="E198" s="2">
        <v>0</v>
      </c>
      <c r="F198" s="2">
        <v>0</v>
      </c>
      <c r="G198" s="3">
        <f t="shared" si="0"/>
        <v>3360.9303200000004</v>
      </c>
      <c r="H198" s="3">
        <f t="shared" si="1"/>
        <v>0.87999999999965439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12687.6</v>
      </c>
      <c r="D212" s="2">
        <f>'PR-RAS'!E216</f>
        <v>2186.48</v>
      </c>
      <c r="E212" s="2">
        <v>0</v>
      </c>
      <c r="F212" s="2">
        <v>0</v>
      </c>
      <c r="G212" s="3">
        <f t="shared" si="0"/>
        <v>3599.7781600000003</v>
      </c>
      <c r="H212" s="3">
        <f t="shared" si="1"/>
        <v>0.87999999999965439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2585.46</v>
      </c>
      <c r="D213" s="2">
        <f>'PR-RAS'!E217</f>
        <v>2154.1999999999998</v>
      </c>
      <c r="E213" s="2">
        <v>0</v>
      </c>
      <c r="F213" s="2">
        <v>0</v>
      </c>
      <c r="G213" s="3">
        <f t="shared" si="0"/>
        <v>1461.4983199999999</v>
      </c>
      <c r="H213" s="3">
        <f t="shared" si="1"/>
        <v>0.65999999999985448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9240.0400000000009</v>
      </c>
      <c r="D215" s="2">
        <f>'PR-RAS'!E219</f>
        <v>32.28</v>
      </c>
      <c r="E215" s="2">
        <v>0</v>
      </c>
      <c r="F215" s="2">
        <v>0</v>
      </c>
      <c r="G215" s="3">
        <f t="shared" si="0"/>
        <v>1991.1844000000001</v>
      </c>
      <c r="H215" s="3">
        <f t="shared" si="1"/>
        <v>0.32000000000087425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862.1</v>
      </c>
      <c r="D216" s="2">
        <f>'PR-RAS'!E220</f>
        <v>0</v>
      </c>
      <c r="E216" s="2">
        <v>0</v>
      </c>
      <c r="F216" s="2">
        <v>0</v>
      </c>
      <c r="G216" s="3">
        <f t="shared" si="0"/>
        <v>185.35150000000002</v>
      </c>
      <c r="H216" s="3">
        <f t="shared" si="1"/>
        <v>0.10000000000002274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102407.12</v>
      </c>
      <c r="D258" s="2">
        <f>'PR-RAS'!E262</f>
        <v>105998.25</v>
      </c>
      <c r="E258" s="2">
        <v>0</v>
      </c>
      <c r="F258" s="2">
        <v>0</v>
      </c>
      <c r="G258" s="3">
        <f t="shared" si="0"/>
        <v>80801.730339999995</v>
      </c>
      <c r="H258" s="3">
        <f t="shared" si="1"/>
        <v>0.36999999999534339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102407.12</v>
      </c>
      <c r="D265" s="2">
        <f>'PR-RAS'!E269</f>
        <v>105998.25</v>
      </c>
      <c r="E265" s="2">
        <v>0</v>
      </c>
      <c r="F265" s="2">
        <v>0</v>
      </c>
      <c r="G265" s="3">
        <f t="shared" si="0"/>
        <v>83002.555680000005</v>
      </c>
      <c r="H265" s="3">
        <f t="shared" si="1"/>
        <v>0.36999999999534339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102407.12</v>
      </c>
      <c r="D267" s="2">
        <f>'PR-RAS'!E271</f>
        <v>105998.25</v>
      </c>
      <c r="E267" s="2">
        <v>0</v>
      </c>
      <c r="F267" s="2">
        <v>0</v>
      </c>
      <c r="G267" s="3">
        <f t="shared" si="0"/>
        <v>83631.36292</v>
      </c>
      <c r="H267" s="3">
        <f t="shared" si="1"/>
        <v>0.36999999999534339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2723.42</v>
      </c>
      <c r="D269" s="2">
        <f>'PR-RAS'!E273</f>
        <v>2667.27</v>
      </c>
      <c r="E269" s="2">
        <v>0</v>
      </c>
      <c r="F269" s="2">
        <v>0</v>
      </c>
      <c r="G269" s="3">
        <f t="shared" si="0"/>
        <v>2159.5332800000001</v>
      </c>
      <c r="H269" s="3">
        <f t="shared" si="1"/>
        <v>0.69000000000005457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2723.42</v>
      </c>
      <c r="D270" s="2">
        <f>'PR-RAS'!E274</f>
        <v>2667.27</v>
      </c>
      <c r="E270" s="2">
        <v>0</v>
      </c>
      <c r="F270" s="2">
        <v>0</v>
      </c>
      <c r="G270" s="3">
        <f t="shared" si="0"/>
        <v>2167.5912400000002</v>
      </c>
      <c r="H270" s="3">
        <f t="shared" si="1"/>
        <v>0.69000000000005457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2723.42</v>
      </c>
      <c r="D271" s="2">
        <f>'PR-RAS'!E275</f>
        <v>0</v>
      </c>
      <c r="E271" s="2">
        <v>0</v>
      </c>
      <c r="F271" s="2">
        <v>0</v>
      </c>
      <c r="G271" s="3">
        <f t="shared" si="0"/>
        <v>735.32340000000011</v>
      </c>
      <c r="H271" s="3">
        <f t="shared" si="1"/>
        <v>0.42000000000007276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2667.27</v>
      </c>
      <c r="E272" s="2">
        <v>0</v>
      </c>
      <c r="F272" s="2">
        <v>0</v>
      </c>
      <c r="G272" s="3">
        <f t="shared" si="0"/>
        <v>1445.6603400000001</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3821012.0399999996</v>
      </c>
      <c r="D295" s="2">
        <f>'PR-RAS'!E299</f>
        <v>4127288.69</v>
      </c>
      <c r="E295" s="2">
        <v>0</v>
      </c>
      <c r="F295" s="2">
        <v>0</v>
      </c>
      <c r="G295" s="3">
        <f t="shared" si="12"/>
        <v>3550223.2894799998</v>
      </c>
      <c r="H295" s="3">
        <f t="shared" si="13"/>
        <v>0.34999999962747097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217341.59000000032</v>
      </c>
      <c r="D296" s="2">
        <f>'PR-RAS'!E300</f>
        <v>73570.259999999311</v>
      </c>
      <c r="E296" s="2">
        <v>0</v>
      </c>
      <c r="F296" s="2">
        <v>0</v>
      </c>
      <c r="G296" s="3">
        <f t="shared" si="12"/>
        <v>107522.22244999968</v>
      </c>
      <c r="H296" s="3">
        <f t="shared" si="13"/>
        <v>0.66999999899417162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34831.68</v>
      </c>
      <c r="D299" s="2">
        <f>'PR-RAS'!E303</f>
        <v>0</v>
      </c>
      <c r="E299" s="2">
        <v>0</v>
      </c>
      <c r="F299" s="2">
        <v>0</v>
      </c>
      <c r="G299" s="3">
        <f t="shared" si="12"/>
        <v>10379.84064</v>
      </c>
      <c r="H299" s="3">
        <f t="shared" si="13"/>
        <v>0.31999999999970896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107725.15000000001</v>
      </c>
      <c r="D355" s="2">
        <f>'PR-RAS'!E360</f>
        <v>86207.55</v>
      </c>
      <c r="E355" s="2">
        <v>0</v>
      </c>
      <c r="F355" s="2">
        <v>0</v>
      </c>
      <c r="G355" s="3">
        <f t="shared" si="12"/>
        <v>99169.648499999996</v>
      </c>
      <c r="H355" s="3">
        <f t="shared" si="13"/>
        <v>0.60000000000582077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107725.15000000001</v>
      </c>
      <c r="D368" s="2">
        <f>'PR-RAS'!E373</f>
        <v>86207.55</v>
      </c>
      <c r="E368" s="2">
        <v>0</v>
      </c>
      <c r="F368" s="2">
        <v>0</v>
      </c>
      <c r="G368" s="3">
        <f t="shared" si="12"/>
        <v>102811.47175</v>
      </c>
      <c r="H368" s="3">
        <f t="shared" si="13"/>
        <v>0.60000000000582077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17130.13</v>
      </c>
      <c r="D374" s="2">
        <f>'PR-RAS'!E379</f>
        <v>0</v>
      </c>
      <c r="E374" s="2">
        <v>0</v>
      </c>
      <c r="F374" s="2">
        <v>0</v>
      </c>
      <c r="G374" s="3">
        <f t="shared" si="12"/>
        <v>6389.5384899999999</v>
      </c>
      <c r="H374" s="3">
        <f t="shared" si="13"/>
        <v>0.13000000000101863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3146.25</v>
      </c>
      <c r="D375" s="2">
        <f>'PR-RAS'!E380</f>
        <v>0</v>
      </c>
      <c r="E375" s="2">
        <v>0</v>
      </c>
      <c r="F375" s="2">
        <v>0</v>
      </c>
      <c r="G375" s="3">
        <f t="shared" si="12"/>
        <v>1176.6975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8113.75</v>
      </c>
      <c r="D377" s="2">
        <f>'PR-RAS'!E382</f>
        <v>0</v>
      </c>
      <c r="E377" s="2">
        <v>0</v>
      </c>
      <c r="F377" s="2">
        <v>0</v>
      </c>
      <c r="G377" s="3">
        <f t="shared" si="12"/>
        <v>3050.77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5870.13</v>
      </c>
      <c r="D381" s="2">
        <f>'PR-RAS'!E386</f>
        <v>0</v>
      </c>
      <c r="E381" s="2">
        <v>0</v>
      </c>
      <c r="F381" s="2">
        <v>0</v>
      </c>
      <c r="G381" s="3">
        <f t="shared" si="12"/>
        <v>2230.6494000000002</v>
      </c>
      <c r="H381" s="3">
        <f t="shared" si="13"/>
        <v>0.13000000000010914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90595.02</v>
      </c>
      <c r="D388" s="2">
        <f>'PR-RAS'!E393</f>
        <v>86207.55</v>
      </c>
      <c r="E388" s="2">
        <v>0</v>
      </c>
      <c r="F388" s="2">
        <v>0</v>
      </c>
      <c r="G388" s="3">
        <f t="shared" si="12"/>
        <v>101784.91644</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90595.02</v>
      </c>
      <c r="D389" s="2">
        <f>'PR-RAS'!E394</f>
        <v>86207.55</v>
      </c>
      <c r="E389" s="2">
        <v>0</v>
      </c>
      <c r="F389" s="2">
        <v>0</v>
      </c>
      <c r="G389" s="3">
        <f t="shared" si="12"/>
        <v>102047.92656000001</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107725.15000000001</v>
      </c>
      <c r="D413" s="2">
        <f>'PR-RAS'!E418</f>
        <v>86207.55</v>
      </c>
      <c r="E413" s="2">
        <v>0</v>
      </c>
      <c r="F413" s="2">
        <v>0</v>
      </c>
      <c r="G413" s="3">
        <f t="shared" si="12"/>
        <v>115417.783</v>
      </c>
      <c r="H413" s="3">
        <f t="shared" si="13"/>
        <v>0.60000000000582077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4038353.63</v>
      </c>
      <c r="D417" s="2">
        <f>'PR-RAS'!E422</f>
        <v>4200858.9499999993</v>
      </c>
      <c r="E417" s="2">
        <v>0</v>
      </c>
      <c r="F417" s="2">
        <v>0</v>
      </c>
      <c r="G417" s="3">
        <f t="shared" si="12"/>
        <v>5175069.7564799991</v>
      </c>
      <c r="H417" s="3">
        <f t="shared" si="13"/>
        <v>0.42000000085681677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3928737.1899999995</v>
      </c>
      <c r="D418" s="2">
        <f>'PR-RAS'!E423</f>
        <v>4213496.24</v>
      </c>
      <c r="E418" s="2">
        <v>0</v>
      </c>
      <c r="F418" s="2">
        <v>0</v>
      </c>
      <c r="G418" s="3">
        <f t="shared" si="12"/>
        <v>5152339.2723899996</v>
      </c>
      <c r="H418" s="3">
        <f t="shared" si="13"/>
        <v>0.42999999970197678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109616.44000000041</v>
      </c>
      <c r="D419" s="2">
        <f>'PR-RAS'!E424</f>
        <v>0</v>
      </c>
      <c r="E419" s="2">
        <v>0</v>
      </c>
      <c r="F419" s="2">
        <v>0</v>
      </c>
      <c r="G419" s="3">
        <f t="shared" si="12"/>
        <v>45819.671920000168</v>
      </c>
      <c r="H419" s="3">
        <f t="shared" si="13"/>
        <v>0.44000000040978193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12637.290000000969</v>
      </c>
      <c r="E420" s="2">
        <v>0</v>
      </c>
      <c r="F420" s="2">
        <v>0</v>
      </c>
      <c r="G420" s="3">
        <f t="shared" si="12"/>
        <v>10590.049020000812</v>
      </c>
      <c r="H420" s="3">
        <f t="shared" si="13"/>
        <v>0.29000000096857548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34831.68</v>
      </c>
      <c r="D422" s="2">
        <f>'PR-RAS'!E427</f>
        <v>0</v>
      </c>
      <c r="E422" s="2">
        <v>0</v>
      </c>
      <c r="F422" s="2">
        <v>0</v>
      </c>
      <c r="G422" s="3">
        <f t="shared" si="12"/>
        <v>14664.137279999999</v>
      </c>
      <c r="H422" s="3">
        <f t="shared" si="13"/>
        <v>0.31999999999970896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74784.759999999995</v>
      </c>
      <c r="E635" s="2">
        <v>0</v>
      </c>
      <c r="F635" s="2">
        <v>0</v>
      </c>
      <c r="G635" s="3">
        <f t="shared" si="14"/>
        <v>94827.075679999994</v>
      </c>
      <c r="H635" s="3">
        <f t="shared" si="15"/>
        <v>0.24000000000523869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4038353.63</v>
      </c>
      <c r="D637" s="2">
        <f>'PR-RAS'!E643</f>
        <v>4200858.9499999993</v>
      </c>
      <c r="E637" s="2">
        <v>0</v>
      </c>
      <c r="F637" s="2">
        <v>0</v>
      </c>
      <c r="G637" s="3">
        <f t="shared" si="14"/>
        <v>7911885.4930799985</v>
      </c>
      <c r="H637" s="3">
        <f t="shared" si="15"/>
        <v>0.42000000085681677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3928737.1899999995</v>
      </c>
      <c r="D638" s="2">
        <f>'PR-RAS'!E644</f>
        <v>4213496.24</v>
      </c>
      <c r="E638" s="2">
        <v>0</v>
      </c>
      <c r="F638" s="2">
        <v>0</v>
      </c>
      <c r="G638" s="3">
        <f t="shared" si="14"/>
        <v>7870599.7997900005</v>
      </c>
      <c r="H638" s="3">
        <f t="shared" si="15"/>
        <v>0.42999999970197678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109616.44000000041</v>
      </c>
      <c r="D639" s="2">
        <f>'PR-RAS'!E645</f>
        <v>0</v>
      </c>
      <c r="E639" s="2">
        <v>0</v>
      </c>
      <c r="F639" s="2">
        <v>0</v>
      </c>
      <c r="G639" s="3">
        <f t="shared" si="14"/>
        <v>69935.288720000259</v>
      </c>
      <c r="H639" s="3">
        <f t="shared" si="15"/>
        <v>0.44000000040978193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12637.290000000969</v>
      </c>
      <c r="E640" s="2">
        <v>0</v>
      </c>
      <c r="F640" s="2">
        <v>0</v>
      </c>
      <c r="G640" s="3">
        <f t="shared" si="14"/>
        <v>16150.456620001238</v>
      </c>
      <c r="H640" s="3">
        <f t="shared" si="15"/>
        <v>0.29000000096857548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74784.759999999995</v>
      </c>
      <c r="E641" s="2">
        <v>0</v>
      </c>
      <c r="F641" s="2">
        <v>0</v>
      </c>
      <c r="G641" s="3">
        <f t="shared" si="14"/>
        <v>95724.492799999993</v>
      </c>
      <c r="H641" s="3">
        <f t="shared" si="15"/>
        <v>0.24000000000523869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34831.68</v>
      </c>
      <c r="D642" s="2">
        <f>'PR-RAS'!E648</f>
        <v>0</v>
      </c>
      <c r="E642" s="2">
        <v>0</v>
      </c>
      <c r="F642" s="2">
        <v>0</v>
      </c>
      <c r="G642" s="3">
        <f t="shared" si="14"/>
        <v>22327.106879999999</v>
      </c>
      <c r="H642" s="3">
        <f t="shared" si="15"/>
        <v>0.31999999999970896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74784.760000000417</v>
      </c>
      <c r="D643" s="2">
        <f>'PR-RAS'!E649</f>
        <v>62147.469999999026</v>
      </c>
      <c r="E643" s="2">
        <v>0</v>
      </c>
      <c r="F643" s="2">
        <v>0</v>
      </c>
      <c r="G643" s="3">
        <f t="shared" si="14"/>
        <v>127809.16739999902</v>
      </c>
      <c r="H643" s="3">
        <f t="shared" si="15"/>
        <v>0.70999999860941898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76502.98</v>
      </c>
      <c r="D646" s="2">
        <f>'PR-RAS'!E653</f>
        <v>86183.48</v>
      </c>
      <c r="E646" s="2">
        <v>0</v>
      </c>
      <c r="F646" s="2">
        <v>0</v>
      </c>
      <c r="G646" s="3">
        <f t="shared" si="14"/>
        <v>160521.11130000002</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1357675.61</v>
      </c>
      <c r="D647" s="2">
        <f>'PR-RAS'!E654</f>
        <v>1308110.6499999999</v>
      </c>
      <c r="E647" s="2">
        <v>0</v>
      </c>
      <c r="F647" s="2">
        <v>0</v>
      </c>
      <c r="G647" s="3">
        <f t="shared" si="14"/>
        <v>2567137.40386</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1347605.78</v>
      </c>
      <c r="D648" s="2">
        <f>'PR-RAS'!E655</f>
        <v>1326098.97</v>
      </c>
      <c r="E648" s="2">
        <v>0</v>
      </c>
      <c r="F648" s="2">
        <v>0</v>
      </c>
      <c r="G648" s="3">
        <f t="shared" si="14"/>
        <v>2587873.0068399999</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86572.810000000056</v>
      </c>
      <c r="D649" s="2">
        <f>'PR-RAS'!E656</f>
        <v>68195.159999999916</v>
      </c>
      <c r="E649" s="2">
        <v>0</v>
      </c>
      <c r="F649" s="2">
        <v>0</v>
      </c>
      <c r="G649" s="3">
        <f t="shared" si="14"/>
        <v>144480.10823999994</v>
      </c>
      <c r="H649" s="3">
        <f t="shared" si="15"/>
        <v>0.34999999986030161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128</v>
      </c>
      <c r="D651" s="2">
        <f>'PR-RAS'!E658</f>
        <v>132</v>
      </c>
      <c r="E651" s="2">
        <v>0</v>
      </c>
      <c r="F651" s="2">
        <v>0</v>
      </c>
      <c r="G651" s="3">
        <f t="shared" si="14"/>
        <v>254.8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128</v>
      </c>
      <c r="D653" s="2">
        <f>'PR-RAS'!E660</f>
        <v>132</v>
      </c>
      <c r="E653" s="2">
        <v>0</v>
      </c>
      <c r="F653" s="2">
        <v>0</v>
      </c>
      <c r="G653" s="3">
        <f t="shared" si="14"/>
        <v>255.584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3083736.28</v>
      </c>
      <c r="D677" s="2">
        <f>'PR-RAS'!E684</f>
        <v>3197976.33</v>
      </c>
      <c r="E677" s="2">
        <v>0</v>
      </c>
      <c r="F677" s="2">
        <v>0</v>
      </c>
      <c r="G677" s="3">
        <f t="shared" si="14"/>
        <v>6408269.7234399999</v>
      </c>
      <c r="H677" s="3">
        <f t="shared" si="15"/>
        <v>0.60999999986961484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102407.12</v>
      </c>
      <c r="D848" s="2">
        <f>'PR-RAS'!E855</f>
        <v>105998.25</v>
      </c>
      <c r="E848" s="2">
        <v>0</v>
      </c>
      <c r="F848" s="2">
        <v>0</v>
      </c>
      <c r="G848" s="3">
        <f t="shared" si="34"/>
        <v>266299.86614</v>
      </c>
      <c r="H848" s="3">
        <f t="shared" si="35"/>
        <v>0.36999999999534339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4369184.6100000003</v>
      </c>
      <c r="D1011" s="7">
        <f>BILANCA!E6</f>
        <v>3306989.57</v>
      </c>
      <c r="E1011" s="7">
        <v>0</v>
      </c>
      <c r="F1011" s="7">
        <v>0</v>
      </c>
      <c r="G1011" s="8">
        <f t="shared" ref="G1011:G1306" si="38">B1011/1000*C1011+B1011/500*D1011</f>
        <v>10983.16375</v>
      </c>
      <c r="H1011" s="8">
        <f t="shared" si="35"/>
        <v>0.81999999983236194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4259819.1800000006</v>
      </c>
      <c r="D1012" s="2">
        <f>BILANCA!E7</f>
        <v>3236809.94</v>
      </c>
      <c r="E1012" s="2">
        <v>0</v>
      </c>
      <c r="F1012" s="2">
        <v>0</v>
      </c>
      <c r="G1012" s="3">
        <f t="shared" si="38"/>
        <v>21466.878120000001</v>
      </c>
      <c r="H1012" s="3">
        <f t="shared" si="35"/>
        <v>0.24000000068917871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4259819.1800000006</v>
      </c>
      <c r="D1017" s="2">
        <f>BILANCA!E12</f>
        <v>3235209.4699999997</v>
      </c>
      <c r="E1017" s="2">
        <v>0</v>
      </c>
      <c r="F1017" s="2">
        <v>0</v>
      </c>
      <c r="G1017" s="3">
        <f t="shared" si="38"/>
        <v>75111.666840000005</v>
      </c>
      <c r="H1017" s="3">
        <f t="shared" si="35"/>
        <v>0.65000000037252903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3845243.5700000003</v>
      </c>
      <c r="D1024" s="2">
        <f>BILANCA!E19</f>
        <v>2743587.75</v>
      </c>
      <c r="E1024" s="2">
        <v>0</v>
      </c>
      <c r="F1024" s="2">
        <v>0</v>
      </c>
      <c r="G1024" s="3">
        <f t="shared" si="38"/>
        <v>130653.86697999999</v>
      </c>
      <c r="H1024" s="3">
        <f t="shared" si="35"/>
        <v>0.67999999970197678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2472782.1</v>
      </c>
      <c r="D1025" s="2">
        <f>BILANCA!E20</f>
        <v>1510061.52</v>
      </c>
      <c r="E1025" s="2">
        <v>0</v>
      </c>
      <c r="F1025" s="2">
        <v>0</v>
      </c>
      <c r="G1025" s="3">
        <f t="shared" si="38"/>
        <v>82393.577099999995</v>
      </c>
      <c r="H1025" s="3">
        <f t="shared" si="35"/>
        <v>0.58000000007450581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260853.9</v>
      </c>
      <c r="D1026" s="2">
        <f>BILANCA!E21</f>
        <v>182413.27</v>
      </c>
      <c r="E1026" s="2">
        <v>0</v>
      </c>
      <c r="F1026" s="2">
        <v>0</v>
      </c>
      <c r="G1026" s="3">
        <f t="shared" si="38"/>
        <v>10010.88704</v>
      </c>
      <c r="H1026" s="3">
        <f t="shared" si="35"/>
        <v>0.36999999999534339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48667.14</v>
      </c>
      <c r="D1027" s="2">
        <f>BILANCA!E22</f>
        <v>48667.14</v>
      </c>
      <c r="E1027" s="2">
        <v>0</v>
      </c>
      <c r="F1027" s="2">
        <v>0</v>
      </c>
      <c r="G1027" s="3">
        <f t="shared" si="38"/>
        <v>2482.0241400000004</v>
      </c>
      <c r="H1027" s="3">
        <f t="shared" si="35"/>
        <v>0.27999999999883585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184604.01</v>
      </c>
      <c r="D1029" s="2">
        <f>BILANCA!E24</f>
        <v>126917.38</v>
      </c>
      <c r="E1029" s="2">
        <v>0</v>
      </c>
      <c r="F1029" s="2">
        <v>0</v>
      </c>
      <c r="G1029" s="3">
        <f t="shared" si="38"/>
        <v>8330.3366300000016</v>
      </c>
      <c r="H1029" s="3">
        <f t="shared" si="35"/>
        <v>0.39000000001396984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526013.38</v>
      </c>
      <c r="D1030" s="2">
        <f>BILANCA!E25</f>
        <v>523861.44</v>
      </c>
      <c r="E1030" s="2">
        <v>0</v>
      </c>
      <c r="F1030" s="2">
        <v>0</v>
      </c>
      <c r="G1030" s="3">
        <f t="shared" si="38"/>
        <v>31474.725200000001</v>
      </c>
      <c r="H1030" s="3">
        <f t="shared" si="35"/>
        <v>0.82000000000698492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352323.04</v>
      </c>
      <c r="D1031" s="2">
        <f>BILANCA!E26</f>
        <v>351667</v>
      </c>
      <c r="E1031" s="2">
        <v>0</v>
      </c>
      <c r="F1031" s="2">
        <v>0</v>
      </c>
      <c r="G1031" s="3">
        <f t="shared" si="38"/>
        <v>22168.797839999999</v>
      </c>
      <c r="H1031" s="3">
        <f t="shared" si="35"/>
        <v>3.9999999979045242E-2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414575.61</v>
      </c>
      <c r="D1040" s="2">
        <f>BILANCA!E35</f>
        <v>491621.72</v>
      </c>
      <c r="E1040" s="2">
        <v>0</v>
      </c>
      <c r="F1040" s="2">
        <v>0</v>
      </c>
      <c r="G1040" s="3">
        <f t="shared" si="38"/>
        <v>41934.571499999998</v>
      </c>
      <c r="H1040" s="3">
        <f t="shared" si="35"/>
        <v>0.67000000004190952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414575.61</v>
      </c>
      <c r="D1041" s="2">
        <f>BILANCA!E36</f>
        <v>491621.72</v>
      </c>
      <c r="E1041" s="2">
        <v>0</v>
      </c>
      <c r="F1041" s="2">
        <v>0</v>
      </c>
      <c r="G1041" s="3">
        <f t="shared" si="38"/>
        <v>43332.390549999996</v>
      </c>
      <c r="H1041" s="3">
        <f t="shared" si="35"/>
        <v>0.67000000004190952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45115.96</v>
      </c>
      <c r="D1059" s="2">
        <f>BILANCA!E54</f>
        <v>45115.96</v>
      </c>
      <c r="E1059" s="2">
        <v>0</v>
      </c>
      <c r="F1059" s="2">
        <v>0</v>
      </c>
      <c r="G1059" s="3">
        <f t="shared" si="38"/>
        <v>6632.0461200000009</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45115.96</v>
      </c>
      <c r="D1060" s="2">
        <f>BILANCA!E55</f>
        <v>45115.96</v>
      </c>
      <c r="E1060" s="2">
        <v>0</v>
      </c>
      <c r="F1060" s="2">
        <v>0</v>
      </c>
      <c r="G1060" s="3">
        <f t="shared" si="38"/>
        <v>6767.3940000000002</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1600.47</v>
      </c>
      <c r="E1061" s="2">
        <v>0</v>
      </c>
      <c r="F1061" s="2">
        <v>0</v>
      </c>
      <c r="G1061" s="3">
        <f t="shared" si="38"/>
        <v>163.24794</v>
      </c>
      <c r="H1061" s="3">
        <f t="shared" si="35"/>
        <v>0.47000000000002728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1600.47</v>
      </c>
      <c r="E1063" s="2">
        <v>0</v>
      </c>
      <c r="F1063" s="2">
        <v>0</v>
      </c>
      <c r="G1063" s="3">
        <f t="shared" si="38"/>
        <v>169.64982000000001</v>
      </c>
      <c r="H1063" s="3">
        <f t="shared" si="35"/>
        <v>0.47000000000002728</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109365.43</v>
      </c>
      <c r="D1074" s="2">
        <f>BILANCA!E69</f>
        <v>70179.63</v>
      </c>
      <c r="E1074" s="2">
        <v>0</v>
      </c>
      <c r="F1074" s="2">
        <v>0</v>
      </c>
      <c r="G1074" s="3">
        <f t="shared" si="38"/>
        <v>15982.380160000001</v>
      </c>
      <c r="H1074" s="3">
        <f t="shared" si="35"/>
        <v>0.79999999998835847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86572.81</v>
      </c>
      <c r="D1075" s="2">
        <f>BILANCA!E70</f>
        <v>68195.16</v>
      </c>
      <c r="E1075" s="2">
        <v>0</v>
      </c>
      <c r="F1075" s="2">
        <v>0</v>
      </c>
      <c r="G1075" s="3">
        <f t="shared" si="38"/>
        <v>14492.603450000001</v>
      </c>
      <c r="H1075" s="3">
        <f t="shared" si="35"/>
        <v>0.35000000000582077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86183.48</v>
      </c>
      <c r="D1076" s="2">
        <f>BILANCA!E71</f>
        <v>68195.16</v>
      </c>
      <c r="E1076" s="2">
        <v>0</v>
      </c>
      <c r="F1076" s="2">
        <v>0</v>
      </c>
      <c r="G1076" s="3">
        <f t="shared" si="38"/>
        <v>14689.870800000001</v>
      </c>
      <c r="H1076" s="3">
        <f t="shared" si="35"/>
        <v>0.63999999999941792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86183.48</v>
      </c>
      <c r="D1078" s="2">
        <f>BILANCA!E73</f>
        <v>68195.16</v>
      </c>
      <c r="E1078" s="2">
        <v>0</v>
      </c>
      <c r="F1078" s="2">
        <v>0</v>
      </c>
      <c r="G1078" s="3">
        <f t="shared" si="38"/>
        <v>15135.018400000001</v>
      </c>
      <c r="H1078" s="3">
        <f t="shared" si="35"/>
        <v>0.63999999999941792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389.33</v>
      </c>
      <c r="D1085" s="2">
        <f>BILANCA!E80</f>
        <v>0</v>
      </c>
      <c r="E1085" s="2">
        <v>0</v>
      </c>
      <c r="F1085" s="2">
        <v>0</v>
      </c>
      <c r="G1085" s="3">
        <f t="shared" si="38"/>
        <v>29.199749999999998</v>
      </c>
      <c r="H1085" s="3">
        <f t="shared" si="35"/>
        <v>0.32999999999998408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1218.4000000000001</v>
      </c>
      <c r="D1087" s="2">
        <f>BILANCA!E82</f>
        <v>1942.88</v>
      </c>
      <c r="E1087" s="2">
        <v>0</v>
      </c>
      <c r="F1087" s="2">
        <v>0</v>
      </c>
      <c r="G1087" s="3">
        <f t="shared" si="38"/>
        <v>393.02032000000003</v>
      </c>
      <c r="H1087" s="3">
        <f t="shared" si="35"/>
        <v>0.51999999999998181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1218.4000000000001</v>
      </c>
      <c r="D1092" s="2">
        <f>BILANCA!E87</f>
        <v>1942.88</v>
      </c>
      <c r="E1092" s="2">
        <v>0</v>
      </c>
      <c r="F1092" s="2">
        <v>0</v>
      </c>
      <c r="G1092" s="3">
        <f t="shared" si="38"/>
        <v>418.54112000000009</v>
      </c>
      <c r="H1092" s="3">
        <f t="shared" si="35"/>
        <v>0.51999999999998181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21574.22</v>
      </c>
      <c r="D1152" s="2">
        <f>BILANCA!E147</f>
        <v>41.59</v>
      </c>
      <c r="E1152" s="2">
        <v>0</v>
      </c>
      <c r="F1152" s="2">
        <v>0</v>
      </c>
      <c r="G1152" s="3">
        <f t="shared" si="38"/>
        <v>3075.3508000000002</v>
      </c>
      <c r="H1152" s="3">
        <f t="shared" si="41"/>
        <v>0.63000000000116074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21574.22</v>
      </c>
      <c r="D1166" s="2">
        <f>BILANCA!E161</f>
        <v>41.59</v>
      </c>
      <c r="E1166" s="2">
        <v>0</v>
      </c>
      <c r="F1166" s="2">
        <v>0</v>
      </c>
      <c r="G1166" s="3">
        <f t="shared" si="38"/>
        <v>3378.5544</v>
      </c>
      <c r="H1166" s="3">
        <f t="shared" si="41"/>
        <v>0.63000000000116074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4369184.6099999994</v>
      </c>
      <c r="D1180" s="2">
        <f>BILANCA!E176</f>
        <v>3306989.5700000003</v>
      </c>
      <c r="E1180" s="2">
        <v>0</v>
      </c>
      <c r="F1180" s="2">
        <v>0</v>
      </c>
      <c r="G1180" s="3">
        <f t="shared" si="38"/>
        <v>1867137.8375000004</v>
      </c>
      <c r="H1180" s="3">
        <f t="shared" si="41"/>
        <v>0.82000000029802322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94889.55</v>
      </c>
      <c r="D1181" s="2">
        <f>BILANCA!E177</f>
        <v>342239.81</v>
      </c>
      <c r="E1181" s="2">
        <v>0</v>
      </c>
      <c r="F1181" s="2">
        <v>0</v>
      </c>
      <c r="G1181" s="3">
        <f t="shared" si="38"/>
        <v>133272.12807000001</v>
      </c>
      <c r="H1181" s="3">
        <f t="shared" si="41"/>
        <v>0.63999999999941792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88783.52</v>
      </c>
      <c r="D1182" s="2">
        <f>BILANCA!E178</f>
        <v>333532.39999999997</v>
      </c>
      <c r="E1182" s="2">
        <v>0</v>
      </c>
      <c r="F1182" s="2">
        <v>0</v>
      </c>
      <c r="G1182" s="3">
        <f t="shared" si="38"/>
        <v>130005.91103999998</v>
      </c>
      <c r="H1182" s="3">
        <f t="shared" si="41"/>
        <v>0.87999999996100087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247237.39</v>
      </c>
      <c r="E1183" s="2">
        <v>0</v>
      </c>
      <c r="F1183" s="2">
        <v>0</v>
      </c>
      <c r="G1183" s="3">
        <f t="shared" si="38"/>
        <v>85544.136939999997</v>
      </c>
      <c r="H1183" s="3">
        <f t="shared" si="41"/>
        <v>0.39000000001396984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85792.58</v>
      </c>
      <c r="D1184" s="2">
        <f>BILANCA!E180</f>
        <v>78056.42</v>
      </c>
      <c r="E1184" s="2">
        <v>0</v>
      </c>
      <c r="F1184" s="2">
        <v>0</v>
      </c>
      <c r="G1184" s="3">
        <f t="shared" si="38"/>
        <v>42091.543079999996</v>
      </c>
      <c r="H1184" s="3">
        <f t="shared" si="41"/>
        <v>0.83999999999650754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228.41</v>
      </c>
      <c r="D1185" s="2">
        <f>BILANCA!E181</f>
        <v>228.41</v>
      </c>
      <c r="E1185" s="2">
        <v>0</v>
      </c>
      <c r="F1185" s="2">
        <v>0</v>
      </c>
      <c r="G1185" s="3">
        <f t="shared" si="38"/>
        <v>119.91525</v>
      </c>
      <c r="H1185" s="3">
        <f t="shared" si="41"/>
        <v>0.81999999999999318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84.97</v>
      </c>
      <c r="D1186" s="2">
        <f>BILANCA!E182</f>
        <v>84.97</v>
      </c>
      <c r="E1186" s="2">
        <v>0</v>
      </c>
      <c r="F1186" s="2">
        <v>0</v>
      </c>
      <c r="G1186" s="3">
        <f t="shared" si="38"/>
        <v>44.864159999999998</v>
      </c>
      <c r="H1186" s="3">
        <f t="shared" si="41"/>
        <v>6.0000000000002274E-2</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143.44</v>
      </c>
      <c r="D1188" s="2">
        <f>BILANCA!E184</f>
        <v>143.44</v>
      </c>
      <c r="E1188" s="2">
        <v>0</v>
      </c>
      <c r="F1188" s="2">
        <v>0</v>
      </c>
      <c r="G1188" s="3">
        <f t="shared" si="38"/>
        <v>76.596959999999996</v>
      </c>
      <c r="H1188" s="3">
        <f t="shared" si="41"/>
        <v>0.87999999999999545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1544.13</v>
      </c>
      <c r="D1198" s="2">
        <f>BILANCA!E194</f>
        <v>8010.18</v>
      </c>
      <c r="E1198" s="2">
        <v>0</v>
      </c>
      <c r="F1198" s="2">
        <v>0</v>
      </c>
      <c r="G1198" s="3">
        <f t="shared" si="38"/>
        <v>3302.1241200000004</v>
      </c>
      <c r="H1198" s="3">
        <f t="shared" si="41"/>
        <v>0.31000000000040018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1218.4000000000001</v>
      </c>
      <c r="D1200" s="2">
        <f>BILANCA!E196</f>
        <v>0</v>
      </c>
      <c r="E1200" s="2">
        <v>0</v>
      </c>
      <c r="F1200" s="2">
        <v>0</v>
      </c>
      <c r="G1200" s="3">
        <f t="shared" si="38"/>
        <v>231.49600000000001</v>
      </c>
      <c r="H1200" s="3">
        <f t="shared" si="41"/>
        <v>0.40000000000009095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6106.03</v>
      </c>
      <c r="D1201" s="2">
        <f>BILANCA!E197</f>
        <v>7970.2</v>
      </c>
      <c r="E1201" s="2">
        <v>0</v>
      </c>
      <c r="F1201" s="2">
        <v>0</v>
      </c>
      <c r="G1201" s="3">
        <f t="shared" si="38"/>
        <v>4210.8681299999998</v>
      </c>
      <c r="H1201" s="3">
        <f t="shared" si="41"/>
        <v>0.22999999999956344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6106.03</v>
      </c>
      <c r="D1202" s="2">
        <f>BILANCA!E198</f>
        <v>7970.2</v>
      </c>
      <c r="E1202" s="2">
        <v>0</v>
      </c>
      <c r="F1202" s="2">
        <v>0</v>
      </c>
      <c r="G1202" s="3">
        <f t="shared" ref="G1202:G1206" si="44">B1202/1000*C1202+B1202/500*D1202</f>
        <v>4232.9145599999993</v>
      </c>
      <c r="H1202" s="3">
        <f t="shared" ref="H1202:H1206" si="45">ABS(C1202-ROUND(C1202,0))+ABS(D1202-ROUND(D1202,0))</f>
        <v>0.22999999999956344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737.21</v>
      </c>
      <c r="E1251" s="2">
        <v>0</v>
      </c>
      <c r="F1251" s="2">
        <v>0</v>
      </c>
      <c r="G1251" s="3">
        <f>B1251/1000*C1251+B1251/500*D1251</f>
        <v>355.33521999999999</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4274295.0599999996</v>
      </c>
      <c r="D1255" s="2">
        <f>BILANCA!E251</f>
        <v>2964749.7600000002</v>
      </c>
      <c r="E1255" s="2">
        <v>0</v>
      </c>
      <c r="F1255" s="2">
        <v>0</v>
      </c>
      <c r="G1255" s="3">
        <f t="shared" si="38"/>
        <v>2499929.6721000001</v>
      </c>
      <c r="H1255" s="3">
        <f t="shared" si="41"/>
        <v>0.2999999993480742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4199510.3</v>
      </c>
      <c r="D1256" s="2">
        <f>BILANCA!E252</f>
        <v>2902602.29</v>
      </c>
      <c r="E1256" s="2">
        <v>0</v>
      </c>
      <c r="F1256" s="2">
        <v>0</v>
      </c>
      <c r="G1256" s="3">
        <f t="shared" si="38"/>
        <v>2461159.8604799998</v>
      </c>
      <c r="H1256" s="3">
        <f t="shared" si="41"/>
        <v>0.58999999985098839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4199510.3</v>
      </c>
      <c r="D1257" s="2">
        <f>BILANCA!E253</f>
        <v>2902602.29</v>
      </c>
      <c r="E1257" s="2">
        <v>0</v>
      </c>
      <c r="F1257" s="2">
        <v>0</v>
      </c>
      <c r="G1257" s="3">
        <f t="shared" si="38"/>
        <v>2471164.5753600001</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74784.759999999995</v>
      </c>
      <c r="D1259" s="2">
        <f>BILANCA!E255</f>
        <v>62147.47</v>
      </c>
      <c r="E1259" s="2">
        <v>0</v>
      </c>
      <c r="F1259" s="2">
        <v>0</v>
      </c>
      <c r="G1259" s="3">
        <f t="shared" si="38"/>
        <v>49570.845300000001</v>
      </c>
      <c r="H1259" s="3">
        <f t="shared" si="41"/>
        <v>0.71000000000640284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74784.759999999995</v>
      </c>
      <c r="D1260" s="2">
        <f>BILANCA!E256</f>
        <v>62147.47</v>
      </c>
      <c r="E1260" s="2">
        <v>0</v>
      </c>
      <c r="F1260" s="2">
        <v>0</v>
      </c>
      <c r="G1260" s="3">
        <f t="shared" si="38"/>
        <v>49769.925000000003</v>
      </c>
      <c r="H1260" s="3">
        <f t="shared" si="41"/>
        <v>0.71000000000640284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74784.759999999995</v>
      </c>
      <c r="D1262" s="2">
        <f>BILANCA!E258</f>
        <v>62147.47</v>
      </c>
      <c r="E1262" s="2">
        <v>0</v>
      </c>
      <c r="F1262" s="2">
        <v>0</v>
      </c>
      <c r="G1262" s="3">
        <f t="shared" si="38"/>
        <v>50168.0844</v>
      </c>
      <c r="H1262" s="3">
        <f t="shared" si="41"/>
        <v>0.71000000000640284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399174.29</v>
      </c>
      <c r="D1301" s="2">
        <f>BILANCA!E297</f>
        <v>399174.29</v>
      </c>
      <c r="E1301" s="2">
        <v>0</v>
      </c>
      <c r="F1301" s="2">
        <v>0</v>
      </c>
      <c r="G1301" s="3">
        <f t="shared" si="38"/>
        <v>348479.15516999993</v>
      </c>
      <c r="H1301" s="3">
        <f t="shared" si="41"/>
        <v>0.57999999995809048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399174.29</v>
      </c>
      <c r="D1302" s="2">
        <f>BILANCA!E298</f>
        <v>399174.29</v>
      </c>
      <c r="E1302" s="2">
        <v>0</v>
      </c>
      <c r="F1302" s="2">
        <v>0</v>
      </c>
      <c r="G1302" s="3">
        <f t="shared" si="38"/>
        <v>349676.67803999997</v>
      </c>
      <c r="H1302" s="3">
        <f t="shared" si="41"/>
        <v>0.57999999995809048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20754</v>
      </c>
      <c r="D1305" s="2">
        <f>BILANCA!E302</f>
        <v>41.59</v>
      </c>
      <c r="E1305" s="2">
        <v>0</v>
      </c>
      <c r="F1305" s="2">
        <v>0</v>
      </c>
      <c r="G1305" s="3">
        <f t="shared" si="38"/>
        <v>6146.9680999999991</v>
      </c>
      <c r="H1305" s="3">
        <f t="shared" si="41"/>
        <v>0.40999999999999659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820.22</v>
      </c>
      <c r="D1306" s="2">
        <f>BILANCA!E303</f>
        <v>0</v>
      </c>
      <c r="E1306" s="2">
        <v>0</v>
      </c>
      <c r="F1306" s="2">
        <v>0</v>
      </c>
      <c r="G1306" s="3">
        <f t="shared" si="38"/>
        <v>242.78512000000001</v>
      </c>
      <c r="H1306" s="3">
        <f t="shared" si="41"/>
        <v>0.22000000000002728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1218.4000000000001</v>
      </c>
      <c r="D1311" s="2">
        <f>BILANCA!E308</f>
        <v>1942.88</v>
      </c>
      <c r="E1311" s="2">
        <v>0</v>
      </c>
      <c r="F1311" s="2">
        <v>0</v>
      </c>
      <c r="G1311" s="3">
        <f t="shared" si="52"/>
        <v>1536.3521599999999</v>
      </c>
      <c r="H1311" s="3">
        <f t="shared" si="41"/>
        <v>0.51999999999998181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86295.01</v>
      </c>
      <c r="E1339" s="2">
        <v>0</v>
      </c>
      <c r="F1339" s="2">
        <v>0</v>
      </c>
      <c r="G1339" s="3">
        <f t="shared" si="52"/>
        <v>56782.116580000002</v>
      </c>
      <c r="H1339" s="3">
        <f t="shared" si="41"/>
        <v>9.9999999947613105E-3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88783.52</v>
      </c>
      <c r="D1340" s="2">
        <f>BILANCA!E337</f>
        <v>247237.39</v>
      </c>
      <c r="E1340" s="2">
        <v>0</v>
      </c>
      <c r="F1340" s="2">
        <v>0</v>
      </c>
      <c r="G1340" s="3">
        <f t="shared" si="52"/>
        <v>192475.239</v>
      </c>
      <c r="H1340" s="3">
        <f t="shared" si="41"/>
        <v>0.8700000000098953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6163.31</v>
      </c>
      <c r="E1341" s="2">
        <v>0</v>
      </c>
      <c r="F1341" s="2">
        <v>0</v>
      </c>
      <c r="G1341" s="3">
        <f t="shared" si="52"/>
        <v>4080.1112200000007</v>
      </c>
      <c r="H1341" s="3">
        <f t="shared" si="41"/>
        <v>0.31000000000040018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6106.03</v>
      </c>
      <c r="D1342" s="2">
        <f>BILANCA!E339</f>
        <v>1806.89</v>
      </c>
      <c r="E1342" s="2">
        <v>0</v>
      </c>
      <c r="F1342" s="2">
        <v>0</v>
      </c>
      <c r="G1342" s="3">
        <f t="shared" si="52"/>
        <v>3226.9769200000001</v>
      </c>
      <c r="H1342" s="3">
        <f t="shared" si="41"/>
        <v>0.1399999999996453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737.21</v>
      </c>
      <c r="E1383" s="2">
        <v>0</v>
      </c>
      <c r="F1383" s="2">
        <v>0</v>
      </c>
      <c r="G1383" s="3">
        <f t="shared" si="59"/>
        <v>549.95866000000001</v>
      </c>
      <c r="H1383" s="3">
        <f t="shared" si="60"/>
        <v>0.21000000000003638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399174.29</v>
      </c>
      <c r="D1390" s="2">
        <f>BILANCA!E387</f>
        <v>399174.29</v>
      </c>
      <c r="E1390" s="2">
        <v>0</v>
      </c>
      <c r="F1390" s="2">
        <v>0</v>
      </c>
      <c r="G1390" s="3">
        <f t="shared" ref="G1390:G1399" si="61">B1390/1000*C1390+B1390/500*D1390</f>
        <v>455058.69059999997</v>
      </c>
      <c r="H1390" s="3">
        <f t="shared" ref="H1390:H1399" si="62">ABS(C1390-ROUND(C1390,0))+ABS(D1390-ROUND(D1390,0))</f>
        <v>0.57999999995809048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3928737.19</v>
      </c>
      <c r="D1510" s="2">
        <f>'RAS-funkcijski'!E114</f>
        <v>4213496.24</v>
      </c>
      <c r="E1510" s="2">
        <v>0</v>
      </c>
      <c r="F1510" s="2">
        <v>0</v>
      </c>
      <c r="G1510" s="3">
        <f t="shared" si="52"/>
        <v>1359130.2637</v>
      </c>
      <c r="H1510" s="3">
        <f t="shared" si="63"/>
        <v>0.43000000016763806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3928737.19</v>
      </c>
      <c r="D1511" s="2">
        <f>'RAS-funkcijski'!E115</f>
        <v>4213496.24</v>
      </c>
      <c r="E1511" s="2">
        <v>0</v>
      </c>
      <c r="F1511" s="2">
        <v>0</v>
      </c>
      <c r="G1511" s="3">
        <f t="shared" si="52"/>
        <v>1371485.99337</v>
      </c>
      <c r="H1511" s="3">
        <f t="shared" si="63"/>
        <v>0.43000000016763806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3928737.19</v>
      </c>
      <c r="D1513" s="2">
        <f>'RAS-funkcijski'!E117</f>
        <v>4213496.24</v>
      </c>
      <c r="E1513" s="2">
        <v>0</v>
      </c>
      <c r="F1513" s="2">
        <v>0</v>
      </c>
      <c r="G1513" s="3">
        <f t="shared" si="52"/>
        <v>1396197.4527100001</v>
      </c>
      <c r="H1513" s="3">
        <f t="shared" si="63"/>
        <v>0.43000000016763806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3928737.19</v>
      </c>
      <c r="D1537" s="14">
        <f>'RAS-funkcijski'!E141</f>
        <v>4213496.24</v>
      </c>
      <c r="E1537" s="14">
        <v>0</v>
      </c>
      <c r="F1537" s="14">
        <v>0</v>
      </c>
      <c r="G1537" s="15">
        <f t="shared" si="52"/>
        <v>1692734.9647900001</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806.25</v>
      </c>
      <c r="D1538" s="7">
        <f>'P-VRIO'!E5</f>
        <v>0</v>
      </c>
      <c r="E1538" s="7">
        <v>0</v>
      </c>
      <c r="F1538" s="7">
        <v>0</v>
      </c>
      <c r="G1538" s="8">
        <f t="shared" si="52"/>
        <v>0.80625000000000002</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806.25</v>
      </c>
      <c r="D1555" s="2">
        <f>'P-VRIO'!E22</f>
        <v>0</v>
      </c>
      <c r="E1555" s="2">
        <v>0</v>
      </c>
      <c r="F1555" s="2">
        <v>0</v>
      </c>
      <c r="G1555" s="3">
        <f t="shared" si="52"/>
        <v>14.512499999999999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806.25</v>
      </c>
      <c r="D1556" s="2">
        <f>'P-VRIO'!E23</f>
        <v>0</v>
      </c>
      <c r="E1556" s="2">
        <v>0</v>
      </c>
      <c r="F1556" s="2">
        <v>0</v>
      </c>
      <c r="G1556" s="3">
        <f t="shared" si="52"/>
        <v>15.31875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806.25</v>
      </c>
      <c r="D1558" s="2">
        <f>'P-VRIO'!E25</f>
        <v>0</v>
      </c>
      <c r="E1558" s="2">
        <v>0</v>
      </c>
      <c r="F1558" s="2">
        <v>0</v>
      </c>
      <c r="G1558" s="3">
        <f t="shared" si="52"/>
        <v>16.931250000000002</v>
      </c>
      <c r="H1558" s="3">
        <f t="shared" si="63"/>
        <v>0.25</v>
      </c>
      <c r="I1558" s="11">
        <f t="shared" si="66"/>
        <v>4.2328125000000005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94889.55</v>
      </c>
      <c r="D1582" s="7"/>
      <c r="E1582" s="7">
        <v>0</v>
      </c>
      <c r="F1582" s="7">
        <v>0</v>
      </c>
      <c r="G1582" s="8">
        <f t="shared" ref="G1582:G1686" si="70">B1582/1000*C1582</f>
        <v>94.88955</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4902869.0199999996</v>
      </c>
      <c r="D1583" s="2">
        <v>0</v>
      </c>
      <c r="E1583" s="2">
        <v>0</v>
      </c>
      <c r="F1583" s="2">
        <v>0</v>
      </c>
      <c r="G1583" s="3">
        <f t="shared" si="70"/>
        <v>9805.7380400000002</v>
      </c>
      <c r="H1583" s="3">
        <f t="shared" si="71"/>
        <v>1.9999999552965164E-2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4818979.67</v>
      </c>
      <c r="D1585" s="2">
        <v>0</v>
      </c>
      <c r="E1585" s="2">
        <v>0</v>
      </c>
      <c r="F1585" s="2">
        <v>0</v>
      </c>
      <c r="G1585" s="3">
        <f t="shared" si="70"/>
        <v>19275.918679999999</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3858101.1</v>
      </c>
      <c r="D1586" s="2">
        <v>0</v>
      </c>
      <c r="E1586" s="2">
        <v>0</v>
      </c>
      <c r="F1586" s="2">
        <v>0</v>
      </c>
      <c r="G1586" s="3">
        <f t="shared" si="70"/>
        <v>19290.505499999999</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779149.95</v>
      </c>
      <c r="D1587" s="2">
        <v>0</v>
      </c>
      <c r="E1587" s="2">
        <v>0</v>
      </c>
      <c r="F1587" s="2">
        <v>0</v>
      </c>
      <c r="G1587" s="3">
        <f t="shared" si="70"/>
        <v>4674.8996999999999</v>
      </c>
      <c r="H1587" s="3">
        <f t="shared" si="71"/>
        <v>5.0000000046566129E-2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8637.58</v>
      </c>
      <c r="D1588" s="2">
        <v>0</v>
      </c>
      <c r="E1588" s="2">
        <v>0</v>
      </c>
      <c r="F1588" s="2">
        <v>0</v>
      </c>
      <c r="G1588" s="3">
        <f t="shared" si="70"/>
        <v>60.463059999999999</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116703.82</v>
      </c>
      <c r="D1591" s="2">
        <v>0</v>
      </c>
      <c r="E1591" s="2">
        <v>0</v>
      </c>
      <c r="F1591" s="2">
        <v>0</v>
      </c>
      <c r="G1591" s="3">
        <f t="shared" si="70"/>
        <v>1167.0382000000002</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56387.22</v>
      </c>
      <c r="D1593" s="2">
        <v>0</v>
      </c>
      <c r="E1593" s="2">
        <v>0</v>
      </c>
      <c r="F1593" s="2">
        <v>0</v>
      </c>
      <c r="G1593" s="3">
        <f t="shared" si="70"/>
        <v>676.64664000000005</v>
      </c>
      <c r="H1593" s="3">
        <f t="shared" si="71"/>
        <v>0.22000000000116415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83152.14</v>
      </c>
      <c r="D1594" s="2">
        <v>0</v>
      </c>
      <c r="E1594" s="2">
        <v>0</v>
      </c>
      <c r="F1594" s="2">
        <v>0</v>
      </c>
      <c r="G1594" s="3">
        <f t="shared" si="70"/>
        <v>1080.9778199999998</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737.21</v>
      </c>
      <c r="D1601" s="2">
        <v>0</v>
      </c>
      <c r="E1601" s="2">
        <v>0</v>
      </c>
      <c r="F1601" s="2">
        <v>0</v>
      </c>
      <c r="G1601" s="3">
        <f>B1601/1000*C1601</f>
        <v>14.744200000000001</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4655518.76</v>
      </c>
      <c r="D1602" s="2">
        <v>0</v>
      </c>
      <c r="E1602" s="2">
        <v>0</v>
      </c>
      <c r="F1602" s="2">
        <v>0</v>
      </c>
      <c r="G1602" s="3">
        <f t="shared" si="70"/>
        <v>97765.893960000001</v>
      </c>
      <c r="H1602" s="3">
        <f t="shared" si="71"/>
        <v>0.24000000022351742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94889.55</v>
      </c>
      <c r="D1603" s="2">
        <v>0</v>
      </c>
      <c r="E1603" s="2">
        <v>0</v>
      </c>
      <c r="F1603" s="2">
        <v>0</v>
      </c>
      <c r="G1603" s="3">
        <f t="shared" si="70"/>
        <v>2087.5700999999999</v>
      </c>
      <c r="H1603" s="3">
        <f t="shared" si="71"/>
        <v>0.44999999999708962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4485447.2699999996</v>
      </c>
      <c r="D1604" s="2">
        <v>0</v>
      </c>
      <c r="E1604" s="2">
        <v>0</v>
      </c>
      <c r="F1604" s="2">
        <v>0</v>
      </c>
      <c r="G1604" s="3">
        <f t="shared" si="70"/>
        <v>103165.28720999999</v>
      </c>
      <c r="H1604" s="3">
        <f t="shared" si="71"/>
        <v>0.26999999955296516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3610863.71</v>
      </c>
      <c r="D1605" s="2">
        <v>0</v>
      </c>
      <c r="E1605" s="2">
        <v>0</v>
      </c>
      <c r="F1605" s="2">
        <v>0</v>
      </c>
      <c r="G1605" s="3">
        <f t="shared" si="70"/>
        <v>86660.729040000006</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701093.53</v>
      </c>
      <c r="D1606" s="2">
        <v>0</v>
      </c>
      <c r="E1606" s="2">
        <v>0</v>
      </c>
      <c r="F1606" s="2">
        <v>0</v>
      </c>
      <c r="G1606" s="3">
        <f t="shared" si="70"/>
        <v>17527.338250000001</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8409.17</v>
      </c>
      <c r="D1607" s="2">
        <v>0</v>
      </c>
      <c r="E1607" s="2">
        <v>0</v>
      </c>
      <c r="F1607" s="2">
        <v>0</v>
      </c>
      <c r="G1607" s="3">
        <f t="shared" si="70"/>
        <v>218.63842</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108693.64</v>
      </c>
      <c r="D1610" s="2">
        <v>0</v>
      </c>
      <c r="E1610" s="2">
        <v>0</v>
      </c>
      <c r="F1610" s="2">
        <v>0</v>
      </c>
      <c r="G1610" s="3">
        <f t="shared" si="70"/>
        <v>3152.1155600000002</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56387.22</v>
      </c>
      <c r="D1612" s="2">
        <v>0</v>
      </c>
      <c r="E1612" s="2">
        <v>0</v>
      </c>
      <c r="F1612" s="2">
        <v>0</v>
      </c>
      <c r="G1612" s="3">
        <f t="shared" si="70"/>
        <v>1748.0038200000001</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75181.94</v>
      </c>
      <c r="D1613" s="2">
        <v>0</v>
      </c>
      <c r="E1613" s="2">
        <v>0</v>
      </c>
      <c r="F1613" s="2">
        <v>0</v>
      </c>
      <c r="G1613" s="3">
        <f t="shared" si="70"/>
        <v>2405.8220799999999</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342239.80999999959</v>
      </c>
      <c r="D1621" s="2">
        <v>0</v>
      </c>
      <c r="E1621" s="2">
        <v>0</v>
      </c>
      <c r="F1621" s="2">
        <v>0</v>
      </c>
      <c r="G1621" s="3">
        <f t="shared" si="70"/>
        <v>13689.592399999983</v>
      </c>
      <c r="H1621" s="3">
        <f t="shared" si="71"/>
        <v>0.19000000040978193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92458.32</v>
      </c>
      <c r="D1622" s="2">
        <v>0</v>
      </c>
      <c r="E1622" s="2">
        <v>0</v>
      </c>
      <c r="F1622" s="2">
        <v>0</v>
      </c>
      <c r="G1622" s="3">
        <f t="shared" si="70"/>
        <v>3790.7911200000003</v>
      </c>
      <c r="H1622" s="3">
        <f t="shared" si="71"/>
        <v>0.32000000000698492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86295.010000000009</v>
      </c>
      <c r="D1628" s="2">
        <v>0</v>
      </c>
      <c r="E1628" s="2">
        <v>0</v>
      </c>
      <c r="F1628" s="2">
        <v>0</v>
      </c>
      <c r="G1628" s="3">
        <f t="shared" si="70"/>
        <v>4055.8654700000006</v>
      </c>
      <c r="H1628" s="3">
        <f t="shared" si="71"/>
        <v>1.0000000009313226E-2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78056.42</v>
      </c>
      <c r="D1634" s="2">
        <v>0</v>
      </c>
      <c r="E1634" s="2">
        <v>0</v>
      </c>
      <c r="F1634" s="2">
        <v>0</v>
      </c>
      <c r="G1634" s="3">
        <f t="shared" si="70"/>
        <v>4136.9902599999996</v>
      </c>
      <c r="H1634" s="3">
        <f t="shared" si="71"/>
        <v>0.41999999999825377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78056.42</v>
      </c>
      <c r="D1635" s="2">
        <v>0</v>
      </c>
      <c r="E1635" s="2">
        <v>0</v>
      </c>
      <c r="F1635" s="2">
        <v>0</v>
      </c>
      <c r="G1635" s="3">
        <f t="shared" si="70"/>
        <v>4215.0466799999995</v>
      </c>
      <c r="H1635" s="3">
        <f t="shared" si="71"/>
        <v>0.41999999999825377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228.41</v>
      </c>
      <c r="D1639" s="2">
        <v>0</v>
      </c>
      <c r="E1639" s="2">
        <v>0</v>
      </c>
      <c r="F1639" s="2">
        <v>0</v>
      </c>
      <c r="G1639" s="3">
        <f t="shared" si="70"/>
        <v>13.247780000000001</v>
      </c>
      <c r="H1639" s="3">
        <f t="shared" si="71"/>
        <v>0.40999999999999659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228.41</v>
      </c>
      <c r="D1640" s="2">
        <v>0</v>
      </c>
      <c r="E1640" s="2">
        <v>0</v>
      </c>
      <c r="F1640" s="2">
        <v>0</v>
      </c>
      <c r="G1640" s="3">
        <f t="shared" si="70"/>
        <v>13.476189999999999</v>
      </c>
      <c r="H1640" s="3">
        <f t="shared" si="71"/>
        <v>0.40999999999999659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8010.18</v>
      </c>
      <c r="D1654" s="2">
        <v>0</v>
      </c>
      <c r="E1654" s="2">
        <v>0</v>
      </c>
      <c r="F1654" s="2">
        <v>0</v>
      </c>
      <c r="G1654" s="3">
        <f t="shared" si="70"/>
        <v>584.74314000000004</v>
      </c>
      <c r="H1654" s="3">
        <f t="shared" si="71"/>
        <v>0.18000000000029104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8010.18</v>
      </c>
      <c r="D1655" s="2">
        <v>0</v>
      </c>
      <c r="E1655" s="2">
        <v>0</v>
      </c>
      <c r="F1655" s="2">
        <v>0</v>
      </c>
      <c r="G1655" s="3">
        <f t="shared" si="70"/>
        <v>592.75332000000003</v>
      </c>
      <c r="H1655" s="3">
        <f t="shared" si="71"/>
        <v>0.18000000000029104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6163.31</v>
      </c>
      <c r="D1669" s="2">
        <v>0</v>
      </c>
      <c r="E1669" s="2">
        <v>0</v>
      </c>
      <c r="F1669" s="2">
        <v>0</v>
      </c>
      <c r="G1669" s="3">
        <f t="shared" si="70"/>
        <v>542.37127999999996</v>
      </c>
      <c r="H1669" s="3">
        <f t="shared" si="71"/>
        <v>0.31000000000040018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6163.31</v>
      </c>
      <c r="D1670" s="2">
        <v>0</v>
      </c>
      <c r="E1670" s="2">
        <v>0</v>
      </c>
      <c r="F1670" s="2">
        <v>0</v>
      </c>
      <c r="G1670" s="3">
        <f t="shared" si="70"/>
        <v>548.53458999999998</v>
      </c>
      <c r="H1670" s="3">
        <f t="shared" si="71"/>
        <v>0.31000000000040018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249781.49000000002</v>
      </c>
      <c r="D1681" s="2">
        <v>0</v>
      </c>
      <c r="E1681" s="2">
        <v>0</v>
      </c>
      <c r="F1681" s="2">
        <v>0</v>
      </c>
      <c r="G1681" s="3">
        <f t="shared" si="70"/>
        <v>24978.149000000005</v>
      </c>
      <c r="H1681" s="3">
        <f t="shared" si="71"/>
        <v>0.4900000000197906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737.21</v>
      </c>
      <c r="D1682" s="2">
        <v>0</v>
      </c>
      <c r="E1682" s="2">
        <v>0</v>
      </c>
      <c r="F1682" s="2">
        <v>0</v>
      </c>
      <c r="G1682" s="3">
        <f t="shared" si="70"/>
        <v>74.458210000000008</v>
      </c>
      <c r="H1682" s="3">
        <f t="shared" si="71"/>
        <v>0.21000000000003638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247237.39</v>
      </c>
      <c r="D1683" s="2">
        <v>0</v>
      </c>
      <c r="E1683" s="2">
        <v>0</v>
      </c>
      <c r="F1683" s="2">
        <v>0</v>
      </c>
      <c r="G1683" s="3">
        <f t="shared" si="70"/>
        <v>25218.213779999998</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1806.89</v>
      </c>
      <c r="D1684" s="2">
        <v>0</v>
      </c>
      <c r="E1684" s="2">
        <v>0</v>
      </c>
      <c r="F1684" s="2">
        <v>0</v>
      </c>
      <c r="G1684" s="3">
        <f t="shared" si="70"/>
        <v>186.10966999999999</v>
      </c>
      <c r="H1684" s="3">
        <f t="shared" si="71"/>
        <v>0.10999999999989996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44532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4038353.63</v>
      </c>
      <c r="I17" s="275">
        <f>'PR-RAS'!E6</f>
        <v>4200858.9499999993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3821012.0399999996</v>
      </c>
      <c r="I18" s="275">
        <f>'PR-RAS'!E152</f>
        <v>4127288.69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74784.760000000417</v>
      </c>
      <c r="I19" s="275">
        <f>'PR-RAS'!E649</f>
        <v>62147.469999999026</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4259819.1800000006</v>
      </c>
      <c r="I22" s="275">
        <f>BILANCA!E7</f>
        <v>3236809.94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109365.43</v>
      </c>
      <c r="I23" s="275">
        <f>BILANCA!E69</f>
        <v>70179.63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94889.55</v>
      </c>
      <c r="I24" s="275">
        <f>BILANCA!E177</f>
        <v>342239.81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4274295.0599999996</v>
      </c>
      <c r="I25" s="275">
        <f>BILANCA!E251</f>
        <v>2964749.7600000002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3928737.19</v>
      </c>
      <c r="I30" s="275">
        <f>'RAS-funkcijski'!E114</f>
        <v>4213496.24</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3928737.19</v>
      </c>
      <c r="I31" s="275">
        <f>'RAS-funkcijski'!E141</f>
        <v>4213496.24</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806.25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806.25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94889.55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342239.80999999959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92458.32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249781.49000000002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39" zoomScaleNormal="100" workbookViewId="0">
      <selection activeCell="E275" sqref="E27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4038353.63</v>
      </c>
      <c r="E6" s="60">
        <f>E7+E43+E49+E82+E106+E125+E134+E140</f>
        <v>4200858.9499999993</v>
      </c>
      <c r="F6" s="45">
        <f t="shared" ref="F6:F132" si="0">IF(D6&lt;&gt;0,IF(E6/D6&gt;=100,"&gt;&gt;100",E6/D6*100),"-")</f>
        <v>104.02404878049273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3090455.57</v>
      </c>
      <c r="E49" s="60">
        <f>E50+E53+E58+E61+E64+E68+E71+E74+E77</f>
        <v>3203421.65</v>
      </c>
      <c r="F49" s="45">
        <f t="shared" si="0"/>
        <v>103.65532127679155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3083736.28</v>
      </c>
      <c r="E68" s="60">
        <f t="shared" si="11"/>
        <v>3197976.33</v>
      </c>
      <c r="F68" s="45">
        <f t="shared" si="0"/>
        <v>103.70459856573729</v>
      </c>
    </row>
    <row r="69" spans="1:6" ht="12.75" customHeight="1" x14ac:dyDescent="0.2">
      <c r="A69" s="63" t="s">
        <v>141</v>
      </c>
      <c r="B69" s="64" t="s">
        <v>142</v>
      </c>
      <c r="C69" s="247" t="s">
        <v>141</v>
      </c>
      <c r="D69" s="194">
        <v>3083736.28</v>
      </c>
      <c r="E69" s="194">
        <v>3197976.33</v>
      </c>
      <c r="F69" s="45">
        <f t="shared" si="0"/>
        <v>103.70459856573729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6719.29</v>
      </c>
      <c r="E77" s="60">
        <f t="shared" si="14"/>
        <v>5445.32</v>
      </c>
      <c r="F77" s="45">
        <f t="shared" si="0"/>
        <v>81.040109892563052</v>
      </c>
    </row>
    <row r="78" spans="1:6" ht="12.75" customHeight="1" x14ac:dyDescent="0.2">
      <c r="A78" s="63">
        <v>6391</v>
      </c>
      <c r="B78" s="64" t="s">
        <v>159</v>
      </c>
      <c r="C78" s="247" t="s">
        <v>160</v>
      </c>
      <c r="D78" s="194">
        <v>392</v>
      </c>
      <c r="E78" s="194">
        <v>440</v>
      </c>
      <c r="F78" s="45">
        <f t="shared" si="0"/>
        <v>112.24489795918366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6327.29</v>
      </c>
      <c r="E80" s="194">
        <v>5005.32</v>
      </c>
      <c r="F80" s="45">
        <f t="shared" si="0"/>
        <v>79.106853012901254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106545.96</v>
      </c>
      <c r="E106" s="60">
        <f>E107+E112+E120+E124</f>
        <v>91654.61</v>
      </c>
      <c r="F106" s="45">
        <f t="shared" si="0"/>
        <v>86.023543267149677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106545.96</v>
      </c>
      <c r="E112" s="60">
        <f t="shared" si="20"/>
        <v>91654.61</v>
      </c>
      <c r="F112" s="45">
        <f t="shared" si="0"/>
        <v>86.023543267149677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106545.96</v>
      </c>
      <c r="E117" s="194">
        <v>91654.61</v>
      </c>
      <c r="F117" s="45">
        <f t="shared" si="0"/>
        <v>86.023543267149677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26790.6</v>
      </c>
      <c r="E125" s="60">
        <f t="shared" si="22"/>
        <v>40203.21</v>
      </c>
      <c r="F125" s="45">
        <f t="shared" si="0"/>
        <v>150.06461221473205</v>
      </c>
    </row>
    <row r="126" spans="1:6" ht="12.75" customHeight="1" x14ac:dyDescent="0.2">
      <c r="A126" s="63">
        <v>661</v>
      </c>
      <c r="B126" s="65" t="s">
        <v>255</v>
      </c>
      <c r="C126" s="247" t="s">
        <v>256</v>
      </c>
      <c r="D126" s="60">
        <f t="shared" ref="D126:E126" si="23">SUM(D127:D128)</f>
        <v>26790.6</v>
      </c>
      <c r="E126" s="60">
        <f t="shared" si="23"/>
        <v>40203.21</v>
      </c>
      <c r="F126" s="45">
        <f t="shared" si="0"/>
        <v>150.06461221473205</v>
      </c>
    </row>
    <row r="127" spans="1:6" ht="12.75" customHeight="1" x14ac:dyDescent="0.2">
      <c r="A127" s="63">
        <v>6614</v>
      </c>
      <c r="B127" s="65" t="s">
        <v>257</v>
      </c>
      <c r="C127" s="247" t="s">
        <v>258</v>
      </c>
      <c r="D127" s="194">
        <v>26790.6</v>
      </c>
      <c r="E127" s="194">
        <v>40203.21</v>
      </c>
      <c r="F127" s="45">
        <f t="shared" si="0"/>
        <v>150.06461221473205</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814561.5</v>
      </c>
      <c r="E134" s="60">
        <f t="shared" si="25"/>
        <v>865579.48</v>
      </c>
      <c r="F134" s="45">
        <f t="shared" ref="F134:F229" si="26">IF(D134&lt;&gt;0,IF(E134/D134&gt;=100,"&gt;&gt;100",E134/D134*100),"-")</f>
        <v>106.26324470282478</v>
      </c>
    </row>
    <row r="135" spans="1:6" ht="24" x14ac:dyDescent="0.2">
      <c r="A135" s="63">
        <v>671</v>
      </c>
      <c r="B135" s="182" t="s">
        <v>273</v>
      </c>
      <c r="C135" s="247" t="s">
        <v>274</v>
      </c>
      <c r="D135" s="60">
        <f t="shared" ref="D135:E135" si="27">SUM(D136:D138)</f>
        <v>814561.5</v>
      </c>
      <c r="E135" s="60">
        <f t="shared" si="27"/>
        <v>865579.48</v>
      </c>
      <c r="F135" s="45">
        <f t="shared" si="26"/>
        <v>106.26324470282478</v>
      </c>
    </row>
    <row r="136" spans="1:6" ht="12.75" customHeight="1" x14ac:dyDescent="0.2">
      <c r="A136" s="63">
        <v>6711</v>
      </c>
      <c r="B136" s="65" t="s">
        <v>275</v>
      </c>
      <c r="C136" s="247" t="s">
        <v>276</v>
      </c>
      <c r="D136" s="194">
        <v>812702.84</v>
      </c>
      <c r="E136" s="194">
        <v>859879.08</v>
      </c>
      <c r="F136" s="45">
        <f t="shared" si="26"/>
        <v>105.80485728338293</v>
      </c>
    </row>
    <row r="137" spans="1:6" ht="24" x14ac:dyDescent="0.2">
      <c r="A137" s="63">
        <v>6712</v>
      </c>
      <c r="B137" s="182" t="s">
        <v>277</v>
      </c>
      <c r="C137" s="247" t="s">
        <v>278</v>
      </c>
      <c r="D137" s="194">
        <v>1858.66</v>
      </c>
      <c r="E137" s="194">
        <v>5700.4</v>
      </c>
      <c r="F137" s="45">
        <f t="shared" si="26"/>
        <v>306.69406992134111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3821012.0399999996</v>
      </c>
      <c r="E152" s="60">
        <f>E153+E164+E202+E221+E230+E262+E273</f>
        <v>4127288.69</v>
      </c>
      <c r="F152" s="45">
        <f t="shared" si="26"/>
        <v>108.01558976506132</v>
      </c>
    </row>
    <row r="153" spans="1:6" ht="12.75" customHeight="1" x14ac:dyDescent="0.2">
      <c r="A153" s="63">
        <v>31</v>
      </c>
      <c r="B153" s="64" t="s">
        <v>308</v>
      </c>
      <c r="C153" s="247" t="s">
        <v>3</v>
      </c>
      <c r="D153" s="60">
        <f t="shared" ref="D153:E153" si="30">D154+D159+D160</f>
        <v>3096901.2699999996</v>
      </c>
      <c r="E153" s="60">
        <f t="shared" si="30"/>
        <v>3404729.52</v>
      </c>
      <c r="F153" s="45">
        <f t="shared" si="26"/>
        <v>109.93987935559859</v>
      </c>
    </row>
    <row r="154" spans="1:6" ht="12.75" customHeight="1" x14ac:dyDescent="0.2">
      <c r="A154" s="63">
        <v>311</v>
      </c>
      <c r="B154" s="64" t="s">
        <v>309</v>
      </c>
      <c r="C154" s="247" t="s">
        <v>310</v>
      </c>
      <c r="D154" s="60">
        <f t="shared" ref="D154:E154" si="31">SUM(D155:D158)</f>
        <v>2517748.0699999998</v>
      </c>
      <c r="E154" s="60">
        <f t="shared" si="31"/>
        <v>2765309.71</v>
      </c>
      <c r="F154" s="45">
        <f t="shared" si="26"/>
        <v>109.83266129561567</v>
      </c>
    </row>
    <row r="155" spans="1:6" ht="12.75" customHeight="1" x14ac:dyDescent="0.2">
      <c r="A155" s="63">
        <v>3111</v>
      </c>
      <c r="B155" s="64" t="s">
        <v>311</v>
      </c>
      <c r="C155" s="247" t="s">
        <v>312</v>
      </c>
      <c r="D155" s="194">
        <v>2323641.5499999998</v>
      </c>
      <c r="E155" s="194">
        <v>2557298.83</v>
      </c>
      <c r="F155" s="45">
        <f t="shared" si="26"/>
        <v>110.05565079519259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110379.96</v>
      </c>
      <c r="E157" s="194">
        <v>136805.79</v>
      </c>
      <c r="F157" s="45">
        <f t="shared" si="26"/>
        <v>123.94078599050044</v>
      </c>
    </row>
    <row r="158" spans="1:6" ht="12.75" customHeight="1" x14ac:dyDescent="0.2">
      <c r="A158" s="63">
        <v>3114</v>
      </c>
      <c r="B158" s="65" t="s">
        <v>317</v>
      </c>
      <c r="C158" s="247" t="s">
        <v>318</v>
      </c>
      <c r="D158" s="194">
        <v>83726.559999999998</v>
      </c>
      <c r="E158" s="194">
        <v>71205.09</v>
      </c>
      <c r="F158" s="45">
        <f t="shared" si="26"/>
        <v>85.044805375976267</v>
      </c>
    </row>
    <row r="159" spans="1:6" ht="12.75" customHeight="1" x14ac:dyDescent="0.2">
      <c r="A159" s="63">
        <v>312</v>
      </c>
      <c r="B159" s="65" t="s">
        <v>319</v>
      </c>
      <c r="C159" s="247" t="s">
        <v>320</v>
      </c>
      <c r="D159" s="194">
        <v>154399.57</v>
      </c>
      <c r="E159" s="194">
        <v>169977.52</v>
      </c>
      <c r="F159" s="45">
        <f t="shared" si="26"/>
        <v>110.08937395356735</v>
      </c>
    </row>
    <row r="160" spans="1:6" ht="12.75" customHeight="1" x14ac:dyDescent="0.2">
      <c r="A160" s="63">
        <v>313</v>
      </c>
      <c r="B160" s="65" t="s">
        <v>321</v>
      </c>
      <c r="C160" s="247" t="s">
        <v>322</v>
      </c>
      <c r="D160" s="60">
        <f t="shared" ref="D160:E160" si="32">SUM(D161:D163)</f>
        <v>424753.63</v>
      </c>
      <c r="E160" s="60">
        <f t="shared" si="32"/>
        <v>469442.29</v>
      </c>
      <c r="F160" s="45">
        <f t="shared" si="26"/>
        <v>110.52107783045903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424753.63</v>
      </c>
      <c r="E162" s="194">
        <v>469442.29</v>
      </c>
      <c r="F162" s="45">
        <f t="shared" si="26"/>
        <v>110.52107783045903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606292.63</v>
      </c>
      <c r="E164" s="60">
        <f>E165+E170+E178+E188+E189+E194</f>
        <v>611707.17000000004</v>
      </c>
      <c r="F164" s="45">
        <f t="shared" si="26"/>
        <v>100.89305720242716</v>
      </c>
    </row>
    <row r="165" spans="1:6" ht="12.75" customHeight="1" x14ac:dyDescent="0.2">
      <c r="A165" s="63">
        <v>321</v>
      </c>
      <c r="B165" s="64" t="s">
        <v>331</v>
      </c>
      <c r="C165" s="247" t="s">
        <v>332</v>
      </c>
      <c r="D165" s="60">
        <f t="shared" ref="D165:E165" si="33">SUM(D166:D169)</f>
        <v>88850.61</v>
      </c>
      <c r="E165" s="60">
        <f t="shared" si="33"/>
        <v>89006.73</v>
      </c>
      <c r="F165" s="45">
        <f t="shared" si="26"/>
        <v>100.17571066760263</v>
      </c>
    </row>
    <row r="166" spans="1:6" ht="12.75" customHeight="1" x14ac:dyDescent="0.2">
      <c r="A166" s="63">
        <v>3211</v>
      </c>
      <c r="B166" s="64" t="s">
        <v>333</v>
      </c>
      <c r="C166" s="247" t="s">
        <v>334</v>
      </c>
      <c r="D166" s="194">
        <v>16419.55</v>
      </c>
      <c r="E166" s="194">
        <v>14458.55</v>
      </c>
      <c r="F166" s="45">
        <f t="shared" si="26"/>
        <v>88.056919952130229</v>
      </c>
    </row>
    <row r="167" spans="1:6" ht="12.75" customHeight="1" x14ac:dyDescent="0.2">
      <c r="A167" s="63">
        <v>3212</v>
      </c>
      <c r="B167" s="64" t="s">
        <v>335</v>
      </c>
      <c r="C167" s="247" t="s">
        <v>336</v>
      </c>
      <c r="D167" s="194">
        <v>62716.87</v>
      </c>
      <c r="E167" s="194">
        <v>59165.87</v>
      </c>
      <c r="F167" s="45">
        <f t="shared" si="26"/>
        <v>94.338046525599893</v>
      </c>
    </row>
    <row r="168" spans="1:6" ht="12.75" customHeight="1" x14ac:dyDescent="0.2">
      <c r="A168" s="63">
        <v>3213</v>
      </c>
      <c r="B168" s="64" t="s">
        <v>337</v>
      </c>
      <c r="C168" s="247" t="s">
        <v>338</v>
      </c>
      <c r="D168" s="194">
        <v>9714.19</v>
      </c>
      <c r="E168" s="194">
        <v>15382.31</v>
      </c>
      <c r="F168" s="45">
        <f t="shared" si="26"/>
        <v>158.34886902562127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349080.36</v>
      </c>
      <c r="E170" s="60">
        <f t="shared" si="34"/>
        <v>359177</v>
      </c>
      <c r="F170" s="45">
        <f t="shared" si="26"/>
        <v>102.89235406999123</v>
      </c>
    </row>
    <row r="171" spans="1:6" ht="12.75" customHeight="1" x14ac:dyDescent="0.2">
      <c r="A171" s="63">
        <v>3221</v>
      </c>
      <c r="B171" s="64" t="s">
        <v>343</v>
      </c>
      <c r="C171" s="247" t="s">
        <v>344</v>
      </c>
      <c r="D171" s="194">
        <v>38431.019999999997</v>
      </c>
      <c r="E171" s="194">
        <v>39678.5</v>
      </c>
      <c r="F171" s="45">
        <f t="shared" si="26"/>
        <v>103.24602365484965</v>
      </c>
    </row>
    <row r="172" spans="1:6" ht="12.75" customHeight="1" x14ac:dyDescent="0.2">
      <c r="A172" s="63">
        <v>3222</v>
      </c>
      <c r="B172" s="64" t="s">
        <v>345</v>
      </c>
      <c r="C172" s="247" t="s">
        <v>346</v>
      </c>
      <c r="D172" s="194">
        <v>236243.43</v>
      </c>
      <c r="E172" s="194">
        <v>246732.69</v>
      </c>
      <c r="F172" s="45">
        <f t="shared" si="26"/>
        <v>104.44002188759281</v>
      </c>
    </row>
    <row r="173" spans="1:6" ht="12.75" customHeight="1" x14ac:dyDescent="0.2">
      <c r="A173" s="63">
        <v>3223</v>
      </c>
      <c r="B173" s="65" t="s">
        <v>347</v>
      </c>
      <c r="C173" s="247" t="s">
        <v>348</v>
      </c>
      <c r="D173" s="194">
        <v>72659.210000000006</v>
      </c>
      <c r="E173" s="194">
        <v>70538.59</v>
      </c>
      <c r="F173" s="45">
        <f t="shared" si="26"/>
        <v>97.081416106781219</v>
      </c>
    </row>
    <row r="174" spans="1:6" ht="12.75" customHeight="1" x14ac:dyDescent="0.2">
      <c r="A174" s="63">
        <v>3224</v>
      </c>
      <c r="B174" s="65" t="s">
        <v>349</v>
      </c>
      <c r="C174" s="247" t="s">
        <v>350</v>
      </c>
      <c r="D174" s="194">
        <v>1558.66</v>
      </c>
      <c r="E174" s="194">
        <v>2227.2199999999998</v>
      </c>
      <c r="F174" s="45">
        <f t="shared" si="26"/>
        <v>142.8932544621662</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188.04</v>
      </c>
      <c r="E177" s="194"/>
      <c r="F177" s="45">
        <f t="shared" si="26"/>
        <v>0</v>
      </c>
    </row>
    <row r="178" spans="1:6" ht="12.75" customHeight="1" x14ac:dyDescent="0.2">
      <c r="A178" s="63">
        <v>323</v>
      </c>
      <c r="B178" s="65" t="s">
        <v>357</v>
      </c>
      <c r="C178" s="247" t="s">
        <v>358</v>
      </c>
      <c r="D178" s="60">
        <f t="shared" ref="D178:E178" si="35">SUM(D179:D187)</f>
        <v>123433.82</v>
      </c>
      <c r="E178" s="60">
        <f t="shared" si="35"/>
        <v>117744.02</v>
      </c>
      <c r="F178" s="45">
        <f t="shared" si="26"/>
        <v>95.390404347852154</v>
      </c>
    </row>
    <row r="179" spans="1:6" ht="12.75" customHeight="1" x14ac:dyDescent="0.2">
      <c r="A179" s="63">
        <v>3231</v>
      </c>
      <c r="B179" s="65" t="s">
        <v>359</v>
      </c>
      <c r="C179" s="247" t="s">
        <v>360</v>
      </c>
      <c r="D179" s="194">
        <v>16096.37</v>
      </c>
      <c r="E179" s="194">
        <v>14540.99</v>
      </c>
      <c r="F179" s="45">
        <f t="shared" si="26"/>
        <v>90.337075999122774</v>
      </c>
    </row>
    <row r="180" spans="1:6" ht="12.75" customHeight="1" x14ac:dyDescent="0.2">
      <c r="A180" s="63">
        <v>3232</v>
      </c>
      <c r="B180" s="65" t="s">
        <v>361</v>
      </c>
      <c r="C180" s="247" t="s">
        <v>362</v>
      </c>
      <c r="D180" s="194">
        <v>39585.129999999997</v>
      </c>
      <c r="E180" s="194">
        <v>40145.22</v>
      </c>
      <c r="F180" s="45">
        <f t="shared" si="26"/>
        <v>101.41489998896051</v>
      </c>
    </row>
    <row r="181" spans="1:6" ht="12.75" customHeight="1" x14ac:dyDescent="0.2">
      <c r="A181" s="63">
        <v>3233</v>
      </c>
      <c r="B181" s="65" t="s">
        <v>363</v>
      </c>
      <c r="C181" s="247" t="s">
        <v>364</v>
      </c>
      <c r="D181" s="194">
        <v>1881.25</v>
      </c>
      <c r="E181" s="194">
        <v>437.5</v>
      </c>
      <c r="F181" s="45">
        <f t="shared" si="26"/>
        <v>23.255813953488371</v>
      </c>
    </row>
    <row r="182" spans="1:6" ht="12.75" customHeight="1" x14ac:dyDescent="0.2">
      <c r="A182" s="63">
        <v>3234</v>
      </c>
      <c r="B182" s="65" t="s">
        <v>365</v>
      </c>
      <c r="C182" s="247" t="s">
        <v>366</v>
      </c>
      <c r="D182" s="194">
        <v>25672.74</v>
      </c>
      <c r="E182" s="194">
        <v>33056.410000000003</v>
      </c>
      <c r="F182" s="45">
        <f t="shared" si="26"/>
        <v>128.76073999113459</v>
      </c>
    </row>
    <row r="183" spans="1:6" ht="12.75" customHeight="1" x14ac:dyDescent="0.2">
      <c r="A183" s="63">
        <v>3235</v>
      </c>
      <c r="B183" s="64" t="s">
        <v>367</v>
      </c>
      <c r="C183" s="247" t="s">
        <v>368</v>
      </c>
      <c r="D183" s="194">
        <v>10798.59</v>
      </c>
      <c r="E183" s="194">
        <v>7689.24</v>
      </c>
      <c r="F183" s="45">
        <f t="shared" si="26"/>
        <v>71.205963000725092</v>
      </c>
    </row>
    <row r="184" spans="1:6" ht="12.75" customHeight="1" x14ac:dyDescent="0.2">
      <c r="A184" s="63">
        <v>3236</v>
      </c>
      <c r="B184" s="64" t="s">
        <v>369</v>
      </c>
      <c r="C184" s="247" t="s">
        <v>370</v>
      </c>
      <c r="D184" s="194">
        <v>11943.38</v>
      </c>
      <c r="E184" s="194">
        <v>5594.95</v>
      </c>
      <c r="F184" s="45">
        <f t="shared" si="26"/>
        <v>46.845616567504344</v>
      </c>
    </row>
    <row r="185" spans="1:6" ht="12.75" customHeight="1" x14ac:dyDescent="0.2">
      <c r="A185" s="63">
        <v>3237</v>
      </c>
      <c r="B185" s="64" t="s">
        <v>371</v>
      </c>
      <c r="C185" s="247" t="s">
        <v>372</v>
      </c>
      <c r="D185" s="194">
        <v>11491.77</v>
      </c>
      <c r="E185" s="194">
        <v>8323.0400000000009</v>
      </c>
      <c r="F185" s="45">
        <f t="shared" si="26"/>
        <v>72.426092760297152</v>
      </c>
    </row>
    <row r="186" spans="1:6" ht="12.75" customHeight="1" x14ac:dyDescent="0.2">
      <c r="A186" s="63">
        <v>3238</v>
      </c>
      <c r="B186" s="64" t="s">
        <v>373</v>
      </c>
      <c r="C186" s="247" t="s">
        <v>374</v>
      </c>
      <c r="D186" s="194">
        <v>5152.09</v>
      </c>
      <c r="E186" s="194">
        <v>7519.17</v>
      </c>
      <c r="F186" s="45">
        <f t="shared" si="26"/>
        <v>145.94407318195138</v>
      </c>
    </row>
    <row r="187" spans="1:6" ht="12.75" customHeight="1" x14ac:dyDescent="0.2">
      <c r="A187" s="63">
        <v>3239</v>
      </c>
      <c r="B187" s="64" t="s">
        <v>375</v>
      </c>
      <c r="C187" s="247" t="s">
        <v>376</v>
      </c>
      <c r="D187" s="194">
        <v>812.5</v>
      </c>
      <c r="E187" s="194">
        <v>437.5</v>
      </c>
      <c r="F187" s="45">
        <f t="shared" si="26"/>
        <v>53.846153846153847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44927.840000000004</v>
      </c>
      <c r="E194" s="60">
        <f t="shared" si="36"/>
        <v>45779.42</v>
      </c>
      <c r="F194" s="45">
        <f t="shared" si="26"/>
        <v>101.89543944244815</v>
      </c>
    </row>
    <row r="195" spans="1:6" ht="12.75" customHeight="1" x14ac:dyDescent="0.2">
      <c r="A195" s="63">
        <v>3291</v>
      </c>
      <c r="B195" s="183" t="s">
        <v>391</v>
      </c>
      <c r="C195" s="247" t="s">
        <v>392</v>
      </c>
      <c r="D195" s="194">
        <v>2024.19</v>
      </c>
      <c r="E195" s="194">
        <v>8014.34</v>
      </c>
      <c r="F195" s="45">
        <f t="shared" si="26"/>
        <v>395.92824784234676</v>
      </c>
    </row>
    <row r="196" spans="1:6" ht="12.75" customHeight="1" x14ac:dyDescent="0.2">
      <c r="A196" s="63">
        <v>3292</v>
      </c>
      <c r="B196" s="64" t="s">
        <v>393</v>
      </c>
      <c r="C196" s="247" t="s">
        <v>394</v>
      </c>
      <c r="D196" s="194">
        <v>4541.3999999999996</v>
      </c>
      <c r="E196" s="194">
        <v>12888.51</v>
      </c>
      <c r="F196" s="45">
        <f t="shared" si="26"/>
        <v>283.80036992997753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933.81</v>
      </c>
      <c r="E198" s="194">
        <v>755.77</v>
      </c>
      <c r="F198" s="45">
        <f t="shared" si="26"/>
        <v>80.934022981120364</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3444.28</v>
      </c>
      <c r="E200" s="194"/>
      <c r="F200" s="45">
        <f t="shared" si="26"/>
        <v>0</v>
      </c>
    </row>
    <row r="201" spans="1:6" ht="12.75" customHeight="1" x14ac:dyDescent="0.2">
      <c r="A201" s="63">
        <v>3299</v>
      </c>
      <c r="B201" s="64" t="s">
        <v>403</v>
      </c>
      <c r="C201" s="247" t="s">
        <v>404</v>
      </c>
      <c r="D201" s="194">
        <v>33984.160000000003</v>
      </c>
      <c r="E201" s="194">
        <v>24120.799999999999</v>
      </c>
      <c r="F201" s="45">
        <f t="shared" si="26"/>
        <v>70.976596155385323</v>
      </c>
    </row>
    <row r="202" spans="1:6" ht="12.75" customHeight="1" x14ac:dyDescent="0.2">
      <c r="A202" s="63">
        <v>34</v>
      </c>
      <c r="B202" s="183" t="s">
        <v>405</v>
      </c>
      <c r="C202" s="247" t="s">
        <v>406</v>
      </c>
      <c r="D202" s="60">
        <f t="shared" ref="D202:E202" si="37">D203+D208+D216</f>
        <v>12687.6</v>
      </c>
      <c r="E202" s="60">
        <f t="shared" si="37"/>
        <v>2186.48</v>
      </c>
      <c r="F202" s="45">
        <f t="shared" si="26"/>
        <v>17.233204073268389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12687.6</v>
      </c>
      <c r="E216" s="60">
        <f t="shared" si="40"/>
        <v>2186.48</v>
      </c>
      <c r="F216" s="45">
        <f t="shared" si="26"/>
        <v>17.233204073268389</v>
      </c>
    </row>
    <row r="217" spans="1:6" ht="12.75" customHeight="1" x14ac:dyDescent="0.2">
      <c r="A217" s="63">
        <v>3431</v>
      </c>
      <c r="B217" s="182" t="s">
        <v>435</v>
      </c>
      <c r="C217" s="247" t="s">
        <v>436</v>
      </c>
      <c r="D217" s="194">
        <v>2585.46</v>
      </c>
      <c r="E217" s="194">
        <v>2154.1999999999998</v>
      </c>
      <c r="F217" s="45">
        <f t="shared" si="26"/>
        <v>83.319796090444243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9240.0400000000009</v>
      </c>
      <c r="E219" s="194">
        <v>32.28</v>
      </c>
      <c r="F219" s="45">
        <f t="shared" si="26"/>
        <v>0.34934913701672288</v>
      </c>
    </row>
    <row r="220" spans="1:6" ht="12.75" customHeight="1" x14ac:dyDescent="0.2">
      <c r="A220" s="63">
        <v>3434</v>
      </c>
      <c r="B220" s="65" t="s">
        <v>441</v>
      </c>
      <c r="C220" s="247" t="s">
        <v>442</v>
      </c>
      <c r="D220" s="194">
        <v>862.1</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102407.12</v>
      </c>
      <c r="E262" s="60">
        <f t="shared" si="55"/>
        <v>105998.25</v>
      </c>
      <c r="F262" s="45">
        <f t="shared" ref="F262:F268" si="56">IF(D262&lt;&gt;0,IF(E262/D262&gt;=100,"&gt;&gt;100",E262/D262*100),"-")</f>
        <v>103.50671906406508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102407.12</v>
      </c>
      <c r="E269" s="60">
        <f t="shared" si="58"/>
        <v>105998.25</v>
      </c>
      <c r="F269" s="45">
        <f t="shared" ref="F269:F272" si="59">IF(D269&lt;&gt;0,IF(E269/D269&gt;=100,"&gt;&gt;100",E269/D269*100),"-")</f>
        <v>103.50671906406508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102407.12</v>
      </c>
      <c r="E271" s="194">
        <v>105998.25</v>
      </c>
      <c r="F271" s="45">
        <f t="shared" si="59"/>
        <v>103.50671906406508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2723.42</v>
      </c>
      <c r="E273" s="60">
        <f t="shared" si="60"/>
        <v>2667.27</v>
      </c>
      <c r="F273" s="45">
        <f t="shared" ref="F273:F277" si="61">IF(D273&lt;&gt;0,IF(E273/D273&gt;=100,"&gt;&gt;100",E273/D273*100),"-")</f>
        <v>97.938254106968429</v>
      </c>
    </row>
    <row r="274" spans="1:6" ht="12.75" customHeight="1" x14ac:dyDescent="0.2">
      <c r="A274" s="63">
        <v>381</v>
      </c>
      <c r="B274" s="64" t="s">
        <v>540</v>
      </c>
      <c r="C274" s="247" t="s">
        <v>541</v>
      </c>
      <c r="D274" s="60">
        <f t="shared" ref="D274:E274" si="62">SUM(D275:D277)</f>
        <v>2723.42</v>
      </c>
      <c r="E274" s="60">
        <f t="shared" si="62"/>
        <v>2667.27</v>
      </c>
      <c r="F274" s="45">
        <f t="shared" si="61"/>
        <v>97.938254106968429</v>
      </c>
    </row>
    <row r="275" spans="1:6" ht="12.75" customHeight="1" x14ac:dyDescent="0.2">
      <c r="A275" s="63">
        <v>3811</v>
      </c>
      <c r="B275" s="64" t="s">
        <v>542</v>
      </c>
      <c r="C275" s="247" t="s">
        <v>543</v>
      </c>
      <c r="D275" s="194">
        <v>2723.42</v>
      </c>
      <c r="E275" s="194"/>
      <c r="F275" s="45">
        <f t="shared" si="61"/>
        <v>0</v>
      </c>
    </row>
    <row r="276" spans="1:6" ht="12.75" customHeight="1" x14ac:dyDescent="0.2">
      <c r="A276" s="63">
        <v>3812</v>
      </c>
      <c r="B276" s="64" t="s">
        <v>544</v>
      </c>
      <c r="C276" s="247" t="s">
        <v>545</v>
      </c>
      <c r="D276" s="194">
        <v>0</v>
      </c>
      <c r="E276" s="194">
        <v>2667.27</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3821012.0399999996</v>
      </c>
      <c r="E299" s="60">
        <f>E152-E297+E298</f>
        <v>4127288.69</v>
      </c>
      <c r="F299" s="45">
        <f t="shared" si="68"/>
        <v>108.01558976506132</v>
      </c>
    </row>
    <row r="300" spans="1:6" ht="12.75" customHeight="1" x14ac:dyDescent="0.2">
      <c r="A300" s="63" t="s">
        <v>581</v>
      </c>
      <c r="B300" s="64" t="s">
        <v>592</v>
      </c>
      <c r="C300" s="247" t="s">
        <v>593</v>
      </c>
      <c r="D300" s="60">
        <f>IF(D6&gt;=D299,D6-D299,0)</f>
        <v>217341.59000000032</v>
      </c>
      <c r="E300" s="60">
        <f>IF(E6&gt;=E299,E6-E299,0)</f>
        <v>73570.259999999311</v>
      </c>
      <c r="F300" s="45">
        <f t="shared" si="68"/>
        <v>33.850060634965999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34831.68</v>
      </c>
      <c r="E303" s="194">
        <v>0</v>
      </c>
      <c r="F303" s="45">
        <f t="shared" si="68"/>
        <v>0</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107725.15000000001</v>
      </c>
      <c r="E360" s="60">
        <f t="shared" si="86"/>
        <v>86207.55</v>
      </c>
      <c r="F360" s="45">
        <f t="shared" si="72"/>
        <v>80.025462948995667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107725.15000000001</v>
      </c>
      <c r="E373" s="60">
        <f t="shared" si="90"/>
        <v>86207.55</v>
      </c>
      <c r="F373" s="45">
        <f t="shared" si="72"/>
        <v>80.025462948995667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17130.13</v>
      </c>
      <c r="E379" s="60">
        <f t="shared" si="92"/>
        <v>0</v>
      </c>
      <c r="F379" s="45">
        <f t="shared" si="72"/>
        <v>0</v>
      </c>
    </row>
    <row r="380" spans="1:6" ht="12.75" customHeight="1" x14ac:dyDescent="0.2">
      <c r="A380" s="63">
        <v>4221</v>
      </c>
      <c r="B380" s="64" t="s">
        <v>647</v>
      </c>
      <c r="C380" s="247" t="s">
        <v>739</v>
      </c>
      <c r="D380" s="194">
        <v>3146.25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8113.75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5870.13</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90595.02</v>
      </c>
      <c r="E393" s="60">
        <f t="shared" si="94"/>
        <v>86207.55</v>
      </c>
      <c r="F393" s="45">
        <f t="shared" si="72"/>
        <v>95.157051678999565</v>
      </c>
    </row>
    <row r="394" spans="1:6" ht="12.75" customHeight="1" x14ac:dyDescent="0.2">
      <c r="A394" s="63">
        <v>4241</v>
      </c>
      <c r="B394" s="64" t="s">
        <v>756</v>
      </c>
      <c r="C394" s="247" t="s">
        <v>757</v>
      </c>
      <c r="D394" s="194">
        <v>90595.02</v>
      </c>
      <c r="E394" s="194">
        <v>86207.55</v>
      </c>
      <c r="F394" s="45">
        <f t="shared" si="72"/>
        <v>95.157051678999565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107725.15000000001</v>
      </c>
      <c r="E418" s="60">
        <f t="shared" si="102"/>
        <v>86207.55</v>
      </c>
      <c r="F418" s="45">
        <f t="shared" si="72"/>
        <v>80.025462948995667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4038353.63</v>
      </c>
      <c r="E422" s="60">
        <f>E6+E308</f>
        <v>4200858.9499999993</v>
      </c>
      <c r="F422" s="45">
        <f t="shared" si="72"/>
        <v>104.02404878049273</v>
      </c>
    </row>
    <row r="423" spans="1:6" ht="12.75" customHeight="1" x14ac:dyDescent="0.2">
      <c r="A423" s="63" t="s">
        <v>581</v>
      </c>
      <c r="B423" s="64" t="s">
        <v>804</v>
      </c>
      <c r="C423" s="247" t="s">
        <v>805</v>
      </c>
      <c r="D423" s="60">
        <f t="shared" ref="D423:E423" si="103">D299+D360</f>
        <v>3928737.1899999995</v>
      </c>
      <c r="E423" s="60">
        <f t="shared" si="103"/>
        <v>4213496.24</v>
      </c>
      <c r="F423" s="45">
        <f t="shared" si="72"/>
        <v>107.24810635653643</v>
      </c>
    </row>
    <row r="424" spans="1:6" ht="12.75" customHeight="1" x14ac:dyDescent="0.2">
      <c r="A424" s="63" t="s">
        <v>581</v>
      </c>
      <c r="B424" s="64" t="s">
        <v>806</v>
      </c>
      <c r="C424" s="247" t="s">
        <v>807</v>
      </c>
      <c r="D424" s="60">
        <f t="shared" ref="D424:E424" si="104">IF(D422&gt;=D423,D422-D423,0)</f>
        <v>109616.44000000041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12637.290000000969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34831.68</v>
      </c>
      <c r="E427" s="60">
        <f t="shared" si="107"/>
        <v>0</v>
      </c>
      <c r="F427" s="45">
        <f t="shared" si="72"/>
        <v>0</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74784.759999999995</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4038353.63</v>
      </c>
      <c r="E643" s="60">
        <f>E422+E430</f>
        <v>4200858.9499999993</v>
      </c>
      <c r="F643" s="45">
        <f t="shared" si="109"/>
        <v>104.02404878049273</v>
      </c>
    </row>
    <row r="644" spans="1:6" ht="12.75" customHeight="1" x14ac:dyDescent="0.2">
      <c r="A644" s="63" t="s">
        <v>581</v>
      </c>
      <c r="B644" s="64" t="s">
        <v>1237</v>
      </c>
      <c r="C644" s="247" t="s">
        <v>1238</v>
      </c>
      <c r="D644" s="60">
        <f>D423+D535</f>
        <v>3928737.1899999995</v>
      </c>
      <c r="E644" s="60">
        <f>E423+E535</f>
        <v>4213496.24</v>
      </c>
      <c r="F644" s="45">
        <f t="shared" si="109"/>
        <v>107.24810635653643</v>
      </c>
    </row>
    <row r="645" spans="1:6" ht="12.75" customHeight="1" x14ac:dyDescent="0.2">
      <c r="A645" s="63" t="s">
        <v>581</v>
      </c>
      <c r="B645" s="64" t="s">
        <v>1239</v>
      </c>
      <c r="C645" s="247" t="s">
        <v>1240</v>
      </c>
      <c r="D645" s="60">
        <f t="shared" ref="D645:E645" si="163">IF(D643&gt;=D644,D643-D644,0)</f>
        <v>109616.44000000041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12637.290000000969</v>
      </c>
      <c r="F646" s="45" t="str">
        <f t="shared" si="109"/>
        <v>-</v>
      </c>
    </row>
    <row r="647" spans="1:6" ht="24" x14ac:dyDescent="0.2">
      <c r="A647" s="251" t="s">
        <v>1243</v>
      </c>
      <c r="B647" s="64" t="s">
        <v>1244</v>
      </c>
      <c r="C647" s="252" t="s">
        <v>1243</v>
      </c>
      <c r="D647" s="60">
        <f>IF(D426-D427+D641-D642&gt;=0,D426-D427+D641-D642,0)</f>
        <v>0</v>
      </c>
      <c r="E647" s="60">
        <f>IF(E426-E427+E641-E642&gt;=0,E426-E427+E641-E642,0)</f>
        <v>74784.759999999995</v>
      </c>
      <c r="F647" s="45" t="str">
        <f t="shared" si="109"/>
        <v>-</v>
      </c>
    </row>
    <row r="648" spans="1:6" ht="24" x14ac:dyDescent="0.2">
      <c r="A648" s="251" t="s">
        <v>1245</v>
      </c>
      <c r="B648" s="64" t="s">
        <v>1246</v>
      </c>
      <c r="C648" s="252" t="s">
        <v>1245</v>
      </c>
      <c r="D648" s="60">
        <f>IF(D427-D426+D642-D641&gt;=0,D427-D426+D642-D641,0)</f>
        <v>34831.68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74784.760000000417</v>
      </c>
      <c r="E649" s="60">
        <f t="shared" si="165"/>
        <v>62147.469999999026</v>
      </c>
      <c r="F649" s="45">
        <f t="shared" si="109"/>
        <v>83.101784374247742</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76502.98</v>
      </c>
      <c r="E653" s="194">
        <v>86183.48</v>
      </c>
      <c r="F653" s="45">
        <f t="shared" ref="F653:F740" si="167">IF(D653&lt;&gt;0,IF(E653/D653&gt;=100,"&gt;&gt;100",E653/D653*100),"-")</f>
        <v>112.65375544848058</v>
      </c>
    </row>
    <row r="654" spans="1:6" ht="12.75" customHeight="1" x14ac:dyDescent="0.2">
      <c r="A654" s="63" t="s">
        <v>1256</v>
      </c>
      <c r="B654" s="64" t="s">
        <v>1257</v>
      </c>
      <c r="C654" s="247" t="s">
        <v>1256</v>
      </c>
      <c r="D654" s="194">
        <v>1357675.61</v>
      </c>
      <c r="E654" s="194">
        <v>1308110.6499999999</v>
      </c>
      <c r="F654" s="45">
        <f t="shared" si="167"/>
        <v>96.349278160782447</v>
      </c>
    </row>
    <row r="655" spans="1:6" ht="12.75" customHeight="1" x14ac:dyDescent="0.2">
      <c r="A655" s="63" t="s">
        <v>1258</v>
      </c>
      <c r="B655" s="64" t="s">
        <v>1259</v>
      </c>
      <c r="C655" s="247" t="s">
        <v>1258</v>
      </c>
      <c r="D655" s="194">
        <v>1347605.78</v>
      </c>
      <c r="E655" s="194">
        <v>1326098.97</v>
      </c>
      <c r="F655" s="45">
        <f t="shared" si="167"/>
        <v>98.404072591615034</v>
      </c>
    </row>
    <row r="656" spans="1:6" ht="24" x14ac:dyDescent="0.2">
      <c r="A656" s="63">
        <v>11</v>
      </c>
      <c r="B656" s="64" t="s">
        <v>1260</v>
      </c>
      <c r="C656" s="247" t="s">
        <v>1261</v>
      </c>
      <c r="D656" s="60">
        <f t="shared" ref="D656:E656" si="168">+D653+D654-D655</f>
        <v>86572.810000000056</v>
      </c>
      <c r="E656" s="60">
        <f t="shared" si="168"/>
        <v>68195.159999999916</v>
      </c>
      <c r="F656" s="45">
        <f t="shared" si="167"/>
        <v>78.772030155888288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128</v>
      </c>
      <c r="E658" s="253">
        <v>132</v>
      </c>
      <c r="F658" s="45">
        <f t="shared" si="167"/>
        <v>103.125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128</v>
      </c>
      <c r="E660" s="253">
        <v>132</v>
      </c>
      <c r="F660" s="45">
        <f t="shared" si="167"/>
        <v>103.125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3083736.28</v>
      </c>
      <c r="E684" s="192">
        <v>3197976.33</v>
      </c>
      <c r="F684" s="71">
        <f t="shared" si="167"/>
        <v>103.70459856573729</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102407.12</v>
      </c>
      <c r="E855" s="194">
        <v>105998.25</v>
      </c>
      <c r="F855" s="45">
        <f t="shared" si="169"/>
        <v>103.50671906406508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6" zoomScaleNormal="100" workbookViewId="0">
      <selection activeCell="E376" sqref="E3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4369184.6100000003</v>
      </c>
      <c r="E6" s="180">
        <f t="shared" si="0"/>
        <v>3306989.57</v>
      </c>
      <c r="F6" s="181">
        <f t="shared" ref="F6:F298" si="1">IF(D6&gt;0,IF(E6/D6&gt;=100,"&gt;&gt;100",E6/D6*100),"-")</f>
        <v>75.688941191248944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4259819.1800000006</v>
      </c>
      <c r="E7" s="79">
        <f t="shared" si="2"/>
        <v>3236809.94</v>
      </c>
      <c r="F7" s="71">
        <f t="shared" si="1"/>
        <v>75.984679237018682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4259819.1800000006</v>
      </c>
      <c r="E12" s="79">
        <f t="shared" si="3"/>
        <v>3235209.4699999997</v>
      </c>
      <c r="F12" s="71">
        <f t="shared" si="1"/>
        <v>75.947107923956509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3845243.5700000003</v>
      </c>
      <c r="E19" s="79">
        <f t="shared" si="5"/>
        <v>2743587.75</v>
      </c>
      <c r="F19" s="71">
        <f t="shared" si="1"/>
        <v>71.350168072708058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2472782.1</v>
      </c>
      <c r="E20" s="192">
        <v>1510061.52</v>
      </c>
      <c r="F20" s="71">
        <f t="shared" si="1"/>
        <v>61.067310378864356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260853.9</v>
      </c>
      <c r="E21" s="192">
        <v>182413.27</v>
      </c>
      <c r="F21" s="71">
        <f t="shared" si="1"/>
        <v>69.929286086962847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48667.14</v>
      </c>
      <c r="E22" s="192">
        <v>48667.14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184604.01</v>
      </c>
      <c r="E24" s="192">
        <v>126917.38</v>
      </c>
      <c r="F24" s="71">
        <f t="shared" si="1"/>
        <v>68.751150096902009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526013.38</v>
      </c>
      <c r="E25" s="192">
        <v>523861.44</v>
      </c>
      <c r="F25" s="71">
        <f t="shared" si="1"/>
        <v>99.590896338036117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352323.04</v>
      </c>
      <c r="E26" s="192">
        <v>351667</v>
      </c>
      <c r="F26" s="71">
        <f t="shared" si="1"/>
        <v>99.81379588459501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0</v>
      </c>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414575.61</v>
      </c>
      <c r="E35" s="79">
        <f t="shared" si="7"/>
        <v>491621.72</v>
      </c>
      <c r="F35" s="71">
        <f t="shared" si="1"/>
        <v>118.58433254189748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414575.61</v>
      </c>
      <c r="E36" s="192">
        <v>491621.72</v>
      </c>
      <c r="F36" s="71">
        <f t="shared" si="1"/>
        <v>118.58433254189748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45115.96</v>
      </c>
      <c r="E54" s="192">
        <v>45115.96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45115.96</v>
      </c>
      <c r="E55" s="192">
        <v>45115.96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1600.47</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1600.47</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109365.43</v>
      </c>
      <c r="E69" s="79">
        <f>E70+E82+E88+E119+E135+E147+E165+E171</f>
        <v>70179.63</v>
      </c>
      <c r="F69" s="71">
        <f t="shared" si="1"/>
        <v>64.169847821199085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86572.81</v>
      </c>
      <c r="E70" s="79">
        <f t="shared" si="12"/>
        <v>68195.16</v>
      </c>
      <c r="F70" s="71">
        <f t="shared" si="1"/>
        <v>78.772030155888444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86183.48</v>
      </c>
      <c r="E71" s="79">
        <f t="shared" si="13"/>
        <v>68195.16</v>
      </c>
      <c r="F71" s="71">
        <f t="shared" si="1"/>
        <v>79.127879264100272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86183.48</v>
      </c>
      <c r="E73" s="192">
        <v>68195.16</v>
      </c>
      <c r="F73" s="71">
        <f t="shared" si="1"/>
        <v>79.127879264100272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389.33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1218.4000000000001</v>
      </c>
      <c r="E82" s="79">
        <f>SUM(E83:E85)-E86+E87</f>
        <v>1942.88</v>
      </c>
      <c r="F82" s="71">
        <f t="shared" si="1"/>
        <v>159.46158896913985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1218.4000000000001</v>
      </c>
      <c r="E87" s="192">
        <v>1942.88</v>
      </c>
      <c r="F87" s="71">
        <f t="shared" si="1"/>
        <v>159.46158896913985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21574.22</v>
      </c>
      <c r="E147" s="79">
        <f t="shared" si="24"/>
        <v>41.59</v>
      </c>
      <c r="F147" s="71">
        <f t="shared" si="1"/>
        <v>0.19277637847393789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21574.22</v>
      </c>
      <c r="E161" s="192">
        <v>41.59</v>
      </c>
      <c r="F161" s="71">
        <f t="shared" si="1"/>
        <v>0.19277637847393789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4369184.6099999994</v>
      </c>
      <c r="E176" s="79">
        <f>E177+E251</f>
        <v>3306989.5700000003</v>
      </c>
      <c r="F176" s="71">
        <f t="shared" si="1"/>
        <v>75.688941191248972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94889.55</v>
      </c>
      <c r="E177" s="79">
        <f>E178+E197+E203+E219+E247+E248</f>
        <v>342239.81</v>
      </c>
      <c r="F177" s="71">
        <f t="shared" si="1"/>
        <v>360.67175995670755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88783.52</v>
      </c>
      <c r="E178" s="79">
        <f>SUM(E179:E181)+E185+E186+SUM(E194:E196)</f>
        <v>333532.39999999997</v>
      </c>
      <c r="F178" s="71">
        <f t="shared" si="1"/>
        <v>375.66926835070285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247237.39</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85792.58</v>
      </c>
      <c r="E180" s="192">
        <v>78056.42</v>
      </c>
      <c r="F180" s="71">
        <f t="shared" si="1"/>
        <v>90.982716687154067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228.41</v>
      </c>
      <c r="E181" s="79">
        <f t="shared" si="28"/>
        <v>228.41</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84.97</v>
      </c>
      <c r="E182" s="192">
        <v>84.97</v>
      </c>
      <c r="F182" s="71">
        <f t="shared" si="1"/>
        <v>100</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143.44</v>
      </c>
      <c r="E184" s="192">
        <v>143.44</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1544.13</v>
      </c>
      <c r="E194" s="192">
        <v>8010.18</v>
      </c>
      <c r="F194" s="71">
        <f t="shared" si="1"/>
        <v>518.75036428279998</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1218.4000000000001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6106.03</v>
      </c>
      <c r="E197" s="79">
        <f>SUM(E198:E202)</f>
        <v>7970.2</v>
      </c>
      <c r="F197" s="71">
        <f t="shared" si="1"/>
        <v>130.52998429421407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6106.03</v>
      </c>
      <c r="E198" s="192">
        <v>7970.2</v>
      </c>
      <c r="F198" s="71">
        <f t="shared" si="1"/>
        <v>130.52998429421407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737.21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4274295.0599999996</v>
      </c>
      <c r="E251" s="79">
        <f>+E252+E255-E264+E274+E291</f>
        <v>2964749.7600000002</v>
      </c>
      <c r="F251" s="71">
        <f t="shared" si="1"/>
        <v>69.362309302063025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4199510.3</v>
      </c>
      <c r="E252" s="79">
        <f>E253-E254</f>
        <v>2902602.29</v>
      </c>
      <c r="F252" s="71">
        <f t="shared" si="1"/>
        <v>69.117637120690006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4199510.3</v>
      </c>
      <c r="E253" s="192">
        <v>2902602.29</v>
      </c>
      <c r="F253" s="71">
        <f t="shared" si="1"/>
        <v>69.117637120690006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74784.759999999995</v>
      </c>
      <c r="E255" s="79">
        <f>E256-E260</f>
        <v>62147.47</v>
      </c>
      <c r="F255" s="71">
        <f t="shared" si="1"/>
        <v>83.101784374249519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74784.759999999995</v>
      </c>
      <c r="E256" s="79">
        <f>SUM(E257:E259)</f>
        <v>62147.47</v>
      </c>
      <c r="F256" s="71">
        <f t="shared" si="1"/>
        <v>83.101784374249519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74784.759999999995</v>
      </c>
      <c r="E258" s="192">
        <v>62147.47</v>
      </c>
      <c r="F258" s="71">
        <f t="shared" si="1"/>
        <v>83.101784374249519</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399174.29</v>
      </c>
      <c r="E297" s="79">
        <f t="shared" si="42"/>
        <v>399174.29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399174.29</v>
      </c>
      <c r="E298" s="193">
        <v>399174.29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20754</v>
      </c>
      <c r="E302" s="192">
        <v>41.59</v>
      </c>
      <c r="F302" s="71">
        <f t="shared" si="43"/>
        <v>0.20039510455815748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820.22</v>
      </c>
      <c r="E303" s="192"/>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1218.4000000000001</v>
      </c>
      <c r="E308" s="192">
        <v>1942.88</v>
      </c>
      <c r="F308" s="71">
        <f t="shared" si="43"/>
        <v>159.46158896913985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c r="E336" s="192">
        <v>86295.01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88783.52</v>
      </c>
      <c r="E337" s="192">
        <v>247237.39</v>
      </c>
      <c r="F337" s="71">
        <f t="shared" si="43"/>
        <v>278.47216465398083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6163.31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6106.03</v>
      </c>
      <c r="E339" s="192">
        <v>1806.89</v>
      </c>
      <c r="F339" s="71">
        <f t="shared" si="43"/>
        <v>29.591895224884258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737.21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399174.29</v>
      </c>
      <c r="E387" s="192">
        <v>399174.29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3928737.19</v>
      </c>
      <c r="E114" s="60">
        <f t="shared" si="22"/>
        <v>4213496.24</v>
      </c>
      <c r="F114" s="45">
        <f t="shared" si="1"/>
        <v>107.24810635653641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3928737.19</v>
      </c>
      <c r="E115" s="60">
        <f t="shared" si="23"/>
        <v>4213496.24</v>
      </c>
      <c r="F115" s="45">
        <f t="shared" si="1"/>
        <v>107.24810635653641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3928737.19</v>
      </c>
      <c r="E117" s="194">
        <v>4213496.24</v>
      </c>
      <c r="F117" s="45">
        <f t="shared" si="1"/>
        <v>107.24810635653641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3928737.19</v>
      </c>
      <c r="E141" s="81">
        <f t="shared" si="28"/>
        <v>4213496.24</v>
      </c>
      <c r="F141" s="61">
        <f t="shared" si="1"/>
        <v>107.24810635653641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806.25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806.25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806.25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806.25</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94889.55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4902869.0199999996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4818979.67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3858101.1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779149.95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8637.58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116703.82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56387.22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83152.14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737.21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4655518.76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94889.55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4485447.2699999996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3610863.71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701093.53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8409.17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108693.64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56387.22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75181.94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342239.80999999959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92458.32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86295.010000000009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78056.42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78056.42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228.41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228.41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8010.18</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8010.18</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6163.31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6163.31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249781.49000000002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737.21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247237.39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1806.89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44532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2026-02-16T12:10:41Z</cp:lastPrinted>
  <dcterms:created xsi:type="dcterms:W3CDTF">2022-04-01T05:14:30Z</dcterms:created>
  <dcterms:modified xsi:type="dcterms:W3CDTF">2026-02-19T14:51:09Z</dcterms:modified>
</cp:coreProperties>
</file>